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on\Dropbox\03. BoxScoreDiceSports\02. Products in Development\T20 Dice Cricket\"/>
    </mc:Choice>
  </mc:AlternateContent>
  <bookViews>
    <workbookView xWindow="0" yWindow="0" windowWidth="20490" windowHeight="7530" xr2:uid="{5B864B59-3746-43E6-A005-2FF8A8218F79}"/>
  </bookViews>
  <sheets>
    <sheet name="T20 ScoreCard" sheetId="3" r:id="rId1"/>
    <sheet name="OVERS" sheetId="1" r:id="rId2"/>
    <sheet name="III CHANCE CHART" sheetId="4" r:id="rId3"/>
    <sheet name="Quick Start Guide EXAMPLE" sheetId="5" r:id="rId4"/>
  </sheets>
  <definedNames>
    <definedName name="_xlnm.Print_Area" localSheetId="2">'III CHANCE CHART'!$A$1:$L$14</definedName>
    <definedName name="_xlnm.Print_Area" localSheetId="1">OVERS!$B$5:$AI$96</definedName>
    <definedName name="_xlnm.Print_Area" localSheetId="3">'Quick Start Guide EXAMPLE'!$G$2:$BY$57</definedName>
    <definedName name="_xlnm.Print_Area" localSheetId="0">'T20 ScoreCard'!$G$2:$BY$57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0" i="5" l="1"/>
  <c r="BS30" i="5"/>
  <c r="AJ30" i="5"/>
  <c r="BO43" i="5"/>
  <c r="BV20" i="5"/>
  <c r="BS20" i="5"/>
  <c r="BV18" i="5"/>
  <c r="BS18" i="5"/>
  <c r="BO41" i="5"/>
  <c r="BO39" i="5"/>
  <c r="BV16" i="5"/>
  <c r="BS16" i="5"/>
  <c r="BO37" i="5"/>
  <c r="BV14" i="5"/>
  <c r="BS14" i="5"/>
  <c r="BO35" i="5"/>
  <c r="BV12" i="5"/>
  <c r="BS12" i="5"/>
  <c r="BV10" i="5"/>
  <c r="BS10" i="5"/>
  <c r="BV8" i="5"/>
  <c r="BS8" i="5"/>
  <c r="A1" i="5"/>
  <c r="BW30" i="5" l="1"/>
  <c r="BH30" i="5" s="1"/>
  <c r="N7" i="1"/>
  <c r="AF43" i="5"/>
  <c r="AF41" i="5"/>
  <c r="AB39" i="5"/>
  <c r="AF39" i="5" s="1"/>
  <c r="AB37" i="5"/>
  <c r="AF37" i="5" s="1"/>
  <c r="Z37" i="5"/>
  <c r="AF35" i="5"/>
  <c r="AM28" i="5"/>
  <c r="AJ28" i="5"/>
  <c r="AM26" i="5"/>
  <c r="AJ26" i="5"/>
  <c r="AM24" i="5"/>
  <c r="AJ24" i="5"/>
  <c r="AM22" i="5"/>
  <c r="AJ22" i="5"/>
  <c r="AM20" i="5"/>
  <c r="AJ20" i="5"/>
  <c r="AM18" i="5"/>
  <c r="AJ18" i="5"/>
  <c r="AM16" i="5"/>
  <c r="AJ16" i="5"/>
  <c r="AM14" i="5"/>
  <c r="AJ14" i="5"/>
  <c r="AM12" i="5"/>
  <c r="AJ12" i="5"/>
  <c r="AM8" i="5"/>
  <c r="AJ8" i="5"/>
  <c r="AN30" i="5" s="1"/>
  <c r="O92" i="1" l="1"/>
  <c r="O86" i="1"/>
  <c r="P86" i="1" s="1"/>
  <c r="L86" i="1"/>
  <c r="M86" i="1" s="1"/>
  <c r="I86" i="1"/>
  <c r="J86" i="1" s="1"/>
  <c r="F86" i="1"/>
  <c r="G86" i="1" s="1"/>
  <c r="O85" i="1"/>
  <c r="P85" i="1" s="1"/>
  <c r="L85" i="1"/>
  <c r="I85" i="1"/>
  <c r="J85" i="1" s="1"/>
  <c r="F85" i="1"/>
  <c r="O84" i="1"/>
  <c r="P84" i="1" s="1"/>
  <c r="L84" i="1"/>
  <c r="M84" i="1" s="1"/>
  <c r="I84" i="1"/>
  <c r="J84" i="1" s="1"/>
  <c r="F84" i="1"/>
  <c r="G84" i="1" s="1"/>
  <c r="O83" i="1"/>
  <c r="P83" i="1" s="1"/>
  <c r="L83" i="1"/>
  <c r="I83" i="1"/>
  <c r="J83" i="1" s="1"/>
  <c r="F83" i="1"/>
  <c r="O74" i="1"/>
  <c r="O68" i="1"/>
  <c r="P68" i="1" s="1"/>
  <c r="L68" i="1"/>
  <c r="M68" i="1" s="1"/>
  <c r="I68" i="1"/>
  <c r="J68" i="1" s="1"/>
  <c r="F68" i="1"/>
  <c r="G68" i="1" s="1"/>
  <c r="O67" i="1"/>
  <c r="P67" i="1" s="1"/>
  <c r="L67" i="1"/>
  <c r="M67" i="1" s="1"/>
  <c r="I67" i="1"/>
  <c r="J67" i="1" s="1"/>
  <c r="J71" i="1" s="1"/>
  <c r="F67" i="1"/>
  <c r="G67" i="1" s="1"/>
  <c r="O66" i="1"/>
  <c r="P66" i="1" s="1"/>
  <c r="L66" i="1"/>
  <c r="M66" i="1" s="1"/>
  <c r="I66" i="1"/>
  <c r="J66" i="1" s="1"/>
  <c r="F66" i="1"/>
  <c r="G66" i="1" s="1"/>
  <c r="O65" i="1"/>
  <c r="P65" i="1" s="1"/>
  <c r="L65" i="1"/>
  <c r="M65" i="1" s="1"/>
  <c r="I65" i="1"/>
  <c r="J65" i="1" s="1"/>
  <c r="F65" i="1"/>
  <c r="N25" i="1"/>
  <c r="N43" i="1" s="1"/>
  <c r="AB53" i="1" s="1"/>
  <c r="O56" i="1"/>
  <c r="O50" i="1"/>
  <c r="P50" i="1" s="1"/>
  <c r="L50" i="1"/>
  <c r="M50" i="1" s="1"/>
  <c r="I50" i="1"/>
  <c r="J50" i="1" s="1"/>
  <c r="F50" i="1"/>
  <c r="G50" i="1" s="1"/>
  <c r="O49" i="1"/>
  <c r="L49" i="1"/>
  <c r="I49" i="1"/>
  <c r="F49" i="1"/>
  <c r="O48" i="1"/>
  <c r="P48" i="1" s="1"/>
  <c r="L48" i="1"/>
  <c r="M48" i="1" s="1"/>
  <c r="I48" i="1"/>
  <c r="J48" i="1" s="1"/>
  <c r="F48" i="1"/>
  <c r="G48" i="1" s="1"/>
  <c r="O47" i="1"/>
  <c r="P47" i="1" s="1"/>
  <c r="L47" i="1"/>
  <c r="I47" i="1"/>
  <c r="J47" i="1" s="1"/>
  <c r="F47" i="1"/>
  <c r="F51" i="1" s="1"/>
  <c r="O38" i="1"/>
  <c r="O32" i="1"/>
  <c r="P32" i="1" s="1"/>
  <c r="L32" i="1"/>
  <c r="M32" i="1" s="1"/>
  <c r="I32" i="1"/>
  <c r="J32" i="1" s="1"/>
  <c r="F32" i="1"/>
  <c r="G32" i="1" s="1"/>
  <c r="O31" i="1"/>
  <c r="L31" i="1"/>
  <c r="I31" i="1"/>
  <c r="J31" i="1" s="1"/>
  <c r="F31" i="1"/>
  <c r="O30" i="1"/>
  <c r="P30" i="1" s="1"/>
  <c r="L30" i="1"/>
  <c r="M30" i="1" s="1"/>
  <c r="I30" i="1"/>
  <c r="J30" i="1" s="1"/>
  <c r="F30" i="1"/>
  <c r="G30" i="1" s="1"/>
  <c r="O29" i="1"/>
  <c r="L29" i="1"/>
  <c r="M29" i="1" s="1"/>
  <c r="I29" i="1"/>
  <c r="F29" i="1"/>
  <c r="AB17" i="1"/>
  <c r="O20" i="1"/>
  <c r="O14" i="1"/>
  <c r="P14" i="1" s="1"/>
  <c r="L14" i="1"/>
  <c r="M14" i="1" s="1"/>
  <c r="I14" i="1"/>
  <c r="J14" i="1" s="1"/>
  <c r="F14" i="1"/>
  <c r="G14" i="1" s="1"/>
  <c r="O13" i="1"/>
  <c r="P13" i="1" s="1"/>
  <c r="L13" i="1"/>
  <c r="I13" i="1"/>
  <c r="F13" i="1"/>
  <c r="O12" i="1"/>
  <c r="P12" i="1" s="1"/>
  <c r="L12" i="1"/>
  <c r="M12" i="1" s="1"/>
  <c r="I12" i="1"/>
  <c r="J12" i="1" s="1"/>
  <c r="F12" i="1"/>
  <c r="G12" i="1" s="1"/>
  <c r="O11" i="1"/>
  <c r="P11" i="1" s="1"/>
  <c r="L11" i="1"/>
  <c r="I11" i="1"/>
  <c r="F11" i="1"/>
  <c r="G11" i="1" s="1"/>
  <c r="F33" i="1" l="1"/>
  <c r="F34" i="1" s="1"/>
  <c r="G83" i="1"/>
  <c r="G88" i="1" s="1"/>
  <c r="G51" i="1"/>
  <c r="M11" i="1"/>
  <c r="M16" i="1" s="1"/>
  <c r="J11" i="1"/>
  <c r="J16" i="1" s="1"/>
  <c r="G29" i="1"/>
  <c r="G34" i="1" s="1"/>
  <c r="P88" i="1"/>
  <c r="P52" i="1"/>
  <c r="P70" i="1"/>
  <c r="G71" i="1"/>
  <c r="P71" i="1"/>
  <c r="J52" i="1"/>
  <c r="J70" i="1"/>
  <c r="I72" i="1" s="1"/>
  <c r="J89" i="1"/>
  <c r="P89" i="1"/>
  <c r="M34" i="1"/>
  <c r="M70" i="1"/>
  <c r="M71" i="1"/>
  <c r="G16" i="1"/>
  <c r="J88" i="1"/>
  <c r="AB35" i="1"/>
  <c r="N61" i="1"/>
  <c r="F69" i="1" s="1"/>
  <c r="M83" i="1"/>
  <c r="M88" i="1" s="1"/>
  <c r="G85" i="1"/>
  <c r="G89" i="1" s="1"/>
  <c r="M85" i="1"/>
  <c r="M89" i="1" s="1"/>
  <c r="G65" i="1"/>
  <c r="G70" i="1" s="1"/>
  <c r="F52" i="1"/>
  <c r="J35" i="1"/>
  <c r="P29" i="1"/>
  <c r="P34" i="1" s="1"/>
  <c r="P31" i="1"/>
  <c r="P35" i="1" s="1"/>
  <c r="G47" i="1"/>
  <c r="G52" i="1" s="1"/>
  <c r="M47" i="1"/>
  <c r="M52" i="1" s="1"/>
  <c r="G49" i="1"/>
  <c r="G53" i="1" s="1"/>
  <c r="M49" i="1"/>
  <c r="M53" i="1" s="1"/>
  <c r="J29" i="1"/>
  <c r="J34" i="1" s="1"/>
  <c r="J49" i="1"/>
  <c r="J53" i="1" s="1"/>
  <c r="P49" i="1"/>
  <c r="P53" i="1" s="1"/>
  <c r="G31" i="1"/>
  <c r="G35" i="1" s="1"/>
  <c r="M31" i="1"/>
  <c r="M35" i="1" s="1"/>
  <c r="P17" i="1"/>
  <c r="P16" i="1"/>
  <c r="J13" i="1"/>
  <c r="J17" i="1" s="1"/>
  <c r="F15" i="1"/>
  <c r="G13" i="1"/>
  <c r="G17" i="1" s="1"/>
  <c r="M13" i="1"/>
  <c r="M17" i="1" s="1"/>
  <c r="G33" i="1" l="1"/>
  <c r="I33" i="1" s="1"/>
  <c r="G69" i="1"/>
  <c r="I69" i="1" s="1"/>
  <c r="J69" i="1" s="1"/>
  <c r="I51" i="1"/>
  <c r="G15" i="1"/>
  <c r="I15" i="1" s="1"/>
  <c r="O54" i="1"/>
  <c r="F16" i="1"/>
  <c r="O90" i="1"/>
  <c r="F53" i="1"/>
  <c r="F36" i="1"/>
  <c r="O72" i="1"/>
  <c r="F72" i="1"/>
  <c r="I54" i="1"/>
  <c r="L36" i="1"/>
  <c r="I18" i="1"/>
  <c r="I90" i="1"/>
  <c r="L72" i="1"/>
  <c r="F18" i="1"/>
  <c r="AB71" i="1"/>
  <c r="N79" i="1"/>
  <c r="F87" i="1" s="1"/>
  <c r="L18" i="1"/>
  <c r="I92" i="1"/>
  <c r="L92" i="1" s="1"/>
  <c r="L90" i="1"/>
  <c r="F90" i="1"/>
  <c r="I74" i="1"/>
  <c r="L74" i="1" s="1"/>
  <c r="I36" i="1"/>
  <c r="O36" i="1"/>
  <c r="L54" i="1"/>
  <c r="I56" i="1"/>
  <c r="L56" i="1" s="1"/>
  <c r="F54" i="1"/>
  <c r="I38" i="1"/>
  <c r="L38" i="1" s="1"/>
  <c r="O18" i="1"/>
  <c r="I20" i="1"/>
  <c r="L20" i="1" s="1"/>
  <c r="J33" i="1" l="1"/>
  <c r="L33" i="1" s="1"/>
  <c r="M33" i="1" s="1"/>
  <c r="F35" i="1"/>
  <c r="G87" i="1"/>
  <c r="I87" i="1" s="1"/>
  <c r="J87" i="1" s="1"/>
  <c r="J51" i="1"/>
  <c r="L51" i="1" s="1"/>
  <c r="L69" i="1"/>
  <c r="M69" i="1" s="1"/>
  <c r="O69" i="1" s="1"/>
  <c r="P69" i="1" s="1"/>
  <c r="J15" i="1"/>
  <c r="F71" i="1"/>
  <c r="F70" i="1"/>
  <c r="F17" i="1"/>
  <c r="I52" i="1"/>
  <c r="AB89" i="1"/>
  <c r="L87" i="1" l="1"/>
  <c r="M87" i="1" s="1"/>
  <c r="M51" i="1"/>
  <c r="O51" i="1" s="1"/>
  <c r="O33" i="1"/>
  <c r="P33" i="1" s="1"/>
  <c r="L15" i="1"/>
  <c r="I70" i="1"/>
  <c r="F88" i="1"/>
  <c r="I34" i="1"/>
  <c r="L52" i="1"/>
  <c r="I16" i="1"/>
  <c r="O87" i="1" l="1"/>
  <c r="P87" i="1" s="1"/>
  <c r="P51" i="1"/>
  <c r="M15" i="1"/>
  <c r="O15" i="1" s="1"/>
  <c r="P15" i="1" s="1"/>
  <c r="F89" i="1"/>
  <c r="L34" i="1"/>
  <c r="I35" i="1"/>
  <c r="L35" i="1"/>
  <c r="I53" i="1"/>
  <c r="L53" i="1"/>
  <c r="I71" i="1"/>
  <c r="I17" i="1"/>
  <c r="L16" i="1"/>
  <c r="I88" i="1" l="1"/>
  <c r="L88" i="1"/>
  <c r="O34" i="1"/>
  <c r="O52" i="1"/>
  <c r="L70" i="1"/>
  <c r="L17" i="1"/>
  <c r="O35" i="1" l="1"/>
  <c r="I89" i="1"/>
  <c r="O53" i="1"/>
  <c r="L71" i="1"/>
  <c r="O70" i="1"/>
  <c r="O16" i="1"/>
  <c r="L89" i="1" l="1"/>
  <c r="O88" i="1"/>
  <c r="O71" i="1"/>
  <c r="O17" i="1"/>
  <c r="O89" i="1" l="1"/>
</calcChain>
</file>

<file path=xl/sharedStrings.xml><?xml version="1.0" encoding="utf-8"?>
<sst xmlns="http://schemas.openxmlformats.org/spreadsheetml/2006/main" count="268" uniqueCount="97">
  <si>
    <t>RUN RATE</t>
  </si>
  <si>
    <t xml:space="preserve">1st Batsman </t>
  </si>
  <si>
    <t xml:space="preserve">2nd Batsman </t>
  </si>
  <si>
    <t>TOTAL</t>
  </si>
  <si>
    <t>OVERS</t>
  </si>
  <si>
    <t>RUNS</t>
  </si>
  <si>
    <t>RPO</t>
  </si>
  <si>
    <t>EXTRAS</t>
  </si>
  <si>
    <t>OVER 1</t>
  </si>
  <si>
    <t xml:space="preserve"> OVER 2</t>
  </si>
  <si>
    <t>OVER 3</t>
  </si>
  <si>
    <t>OVER 4</t>
  </si>
  <si>
    <r>
      <rPr>
        <b/>
        <sz val="14"/>
        <color theme="1"/>
        <rFont val="Times New Roman"/>
        <family val="1"/>
      </rPr>
      <t>RO</t>
    </r>
    <r>
      <rPr>
        <sz val="14"/>
        <color theme="1"/>
        <rFont val="Century Gothic"/>
        <family val="2"/>
      </rPr>
      <t xml:space="preserve"> = Run Out</t>
    </r>
  </si>
  <si>
    <r>
      <rPr>
        <b/>
        <sz val="14"/>
        <color theme="1"/>
        <rFont val="Times New Roman"/>
        <family val="1"/>
      </rPr>
      <t>III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Century Gothic"/>
        <family val="2"/>
      </rPr>
      <t>= chance of a wicket</t>
    </r>
  </si>
  <si>
    <r>
      <t xml:space="preserve">www.BoxScoreDiceSports.com           2018 </t>
    </r>
    <r>
      <rPr>
        <sz val="12"/>
        <color theme="1"/>
        <rFont val="Calibri"/>
        <family val="2"/>
      </rPr>
      <t>©</t>
    </r>
    <r>
      <rPr>
        <sz val="12"/>
        <color theme="1"/>
        <rFont val="Century Gothic"/>
        <family val="2"/>
      </rPr>
      <t xml:space="preserve"> Jason Staben</t>
    </r>
  </si>
  <si>
    <t>CHOOSE A RUN RATE</t>
  </si>
  <si>
    <t>PRESS F9 to Refresh RUN RATE CARDS</t>
  </si>
  <si>
    <t>TEAM NAME</t>
  </si>
  <si>
    <t>Vs</t>
  </si>
  <si>
    <t>DATE</t>
  </si>
  <si>
    <t>GAME</t>
  </si>
  <si>
    <t>RESULT</t>
  </si>
  <si>
    <t>NAME</t>
  </si>
  <si>
    <t>SKILL</t>
  </si>
  <si>
    <t>INNINGS OF:</t>
  </si>
  <si>
    <t>BALLS</t>
  </si>
  <si>
    <t>FOW</t>
  </si>
  <si>
    <t>EXTRAS:</t>
  </si>
  <si>
    <t>RPO:</t>
  </si>
  <si>
    <t>SCORE:</t>
  </si>
  <si>
    <t>FOR</t>
  </si>
  <si>
    <t>BOWLING</t>
  </si>
  <si>
    <t>O</t>
  </si>
  <si>
    <t>R</t>
  </si>
  <si>
    <t>W</t>
  </si>
  <si>
    <t>OVER BY OVER</t>
  </si>
  <si>
    <t>NOTES</t>
  </si>
  <si>
    <t>T20 DICE CRICKET</t>
  </si>
  <si>
    <t>Jason Staben © 2018</t>
  </si>
  <si>
    <t xml:space="preserve">www.BoxScoreDiceSports.com </t>
  </si>
  <si>
    <t>BAT vs BALL Matchup</t>
  </si>
  <si>
    <t>=</t>
  </si>
  <si>
    <t>Skill '0'</t>
  </si>
  <si>
    <t>Out</t>
  </si>
  <si>
    <t>-1</t>
  </si>
  <si>
    <t>Not Out</t>
  </si>
  <si>
    <r>
      <t xml:space="preserve">*Out on every </t>
    </r>
    <r>
      <rPr>
        <b/>
        <sz val="11"/>
        <color theme="0"/>
        <rFont val="Times New Roman"/>
        <family val="1"/>
      </rPr>
      <t>III</t>
    </r>
  </si>
  <si>
    <t>BRADMAN</t>
  </si>
  <si>
    <r>
      <t>Roll a Dice for every</t>
    </r>
    <r>
      <rPr>
        <sz val="22"/>
        <color theme="0"/>
        <rFont val="Times New Roman"/>
        <family val="1"/>
      </rPr>
      <t xml:space="preserve"> "III"</t>
    </r>
  </si>
  <si>
    <t>Jones</t>
  </si>
  <si>
    <t>Smith</t>
  </si>
  <si>
    <t>Page</t>
  </si>
  <si>
    <t>Karder</t>
  </si>
  <si>
    <t>Taylor</t>
  </si>
  <si>
    <t>Breeze</t>
  </si>
  <si>
    <t>Reed</t>
  </si>
  <si>
    <t>McBurger</t>
  </si>
  <si>
    <t>Jarrad</t>
  </si>
  <si>
    <t>Port</t>
  </si>
  <si>
    <t>Norris</t>
  </si>
  <si>
    <t>Harris</t>
  </si>
  <si>
    <t>Johnson</t>
  </si>
  <si>
    <t>Davidson</t>
  </si>
  <si>
    <t>Trent</t>
  </si>
  <si>
    <t>McDonald</t>
  </si>
  <si>
    <t>1/33</t>
  </si>
  <si>
    <t>Run Out</t>
  </si>
  <si>
    <t>3/81</t>
  </si>
  <si>
    <t>NORRIS</t>
  </si>
  <si>
    <t>JOHNSON</t>
  </si>
  <si>
    <t>b</t>
  </si>
  <si>
    <t>3/128</t>
  </si>
  <si>
    <t>DAVIDSON</t>
  </si>
  <si>
    <t>McDONALD</t>
  </si>
  <si>
    <t>NOT OUT</t>
  </si>
  <si>
    <t>6/164</t>
  </si>
  <si>
    <r>
      <t>+1</t>
    </r>
    <r>
      <rPr>
        <sz val="14"/>
        <color theme="0"/>
        <rFont val="Century Gothic"/>
        <family val="2"/>
      </rPr>
      <t xml:space="preserve"> or more</t>
    </r>
  </si>
  <si>
    <r>
      <t xml:space="preserve">-2 </t>
    </r>
    <r>
      <rPr>
        <sz val="14"/>
        <color theme="0"/>
        <rFont val="Century Gothic"/>
        <family val="2"/>
      </rPr>
      <t>or less</t>
    </r>
  </si>
  <si>
    <t>Kord</t>
  </si>
  <si>
    <t>Knight</t>
  </si>
  <si>
    <t>Ridge</t>
  </si>
  <si>
    <t>Cliffhanger</t>
  </si>
  <si>
    <t>Butler</t>
  </si>
  <si>
    <t>Cruze</t>
  </si>
  <si>
    <t>PORT</t>
  </si>
  <si>
    <t>TEAM 1</t>
  </si>
  <si>
    <t>TEAM 2</t>
  </si>
  <si>
    <t>1/23</t>
  </si>
  <si>
    <t>`</t>
  </si>
  <si>
    <t>2/53</t>
  </si>
  <si>
    <t>b HARRIS</t>
  </si>
  <si>
    <t>3/115</t>
  </si>
  <si>
    <t>b McBurger</t>
  </si>
  <si>
    <t>4/156</t>
  </si>
  <si>
    <t>TEAM 2 WIN</t>
  </si>
  <si>
    <t>10/193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</si>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</sst>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b/>
      <sz val="36"/>
      <color theme="1"/>
      <name val="Century Gothic"/>
      <family val="2"/>
    </font>
    <font>
      <b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18"/>
      <name val="Times New Roman"/>
      <family val="1"/>
    </font>
    <font>
      <sz val="24"/>
      <color theme="1"/>
      <name val="Century Gothic"/>
      <family val="2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Times New Roman"/>
      <family val="1"/>
    </font>
    <font>
      <sz val="16"/>
      <color theme="1"/>
      <name val="Century Gothic"/>
      <family val="2"/>
    </font>
    <font>
      <b/>
      <sz val="18"/>
      <color theme="1"/>
      <name val="Century Gothic"/>
      <family val="2"/>
    </font>
    <font>
      <b/>
      <sz val="72"/>
      <color theme="1"/>
      <name val="Century Gothic"/>
      <family val="2"/>
    </font>
    <font>
      <sz val="12"/>
      <color theme="1"/>
      <name val="Century Gothic"/>
      <family val="2"/>
    </font>
    <font>
      <sz val="14"/>
      <color theme="1"/>
      <name val="Times New Roman"/>
      <family val="1"/>
    </font>
    <font>
      <sz val="14"/>
      <color theme="1"/>
      <name val="Century Gothic"/>
      <family val="2"/>
    </font>
    <font>
      <sz val="14"/>
      <color theme="1"/>
      <name val="Century Gothic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</font>
    <font>
      <b/>
      <sz val="14"/>
      <color theme="0"/>
      <name val="Century Gothic"/>
      <family val="2"/>
    </font>
    <font>
      <sz val="16"/>
      <color theme="0"/>
      <name val="Century Gothic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  <font>
      <sz val="24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 Light"/>
      <family val="2"/>
      <scheme val="major"/>
    </font>
    <font>
      <u/>
      <sz val="11"/>
      <color theme="4" tint="-0.499984740745262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b/>
      <sz val="11"/>
      <color theme="0"/>
      <name val="Century Gothic"/>
      <family val="2"/>
    </font>
    <font>
      <sz val="20"/>
      <color theme="0"/>
      <name val="Century Gothic"/>
      <family val="2"/>
    </font>
    <font>
      <u/>
      <sz val="12"/>
      <color theme="10"/>
      <name val="Century Gothic"/>
      <family val="2"/>
    </font>
    <font>
      <sz val="22"/>
      <color theme="0"/>
      <name val="Century Gothic"/>
      <family val="2"/>
    </font>
    <font>
      <i/>
      <sz val="20"/>
      <color theme="0"/>
      <name val="Century Gothic"/>
      <family val="2"/>
    </font>
    <font>
      <b/>
      <sz val="11"/>
      <color theme="0"/>
      <name val="Times New Roman"/>
      <family val="1"/>
    </font>
    <font>
      <sz val="22"/>
      <color theme="0"/>
      <name val="Times New Roman"/>
      <family val="1"/>
    </font>
    <font>
      <b/>
      <sz val="14"/>
      <name val="Century Gothic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name val="Calibri"/>
      <family val="2"/>
      <scheme val="minor"/>
    </font>
    <font>
      <sz val="6"/>
      <name val="Calibri"/>
      <family val="2"/>
      <scheme val="minor"/>
    </font>
    <font>
      <sz val="14"/>
      <color theme="0"/>
      <name val="Century Gothic"/>
      <family val="2"/>
    </font>
    <font>
      <sz val="9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0000"/>
        <bgColor indexed="64"/>
      </patternFill>
    </fill>
  </fills>
  <borders count="5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3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1" fontId="9" fillId="2" borderId="0" xfId="0" applyNumberFormat="1" applyFont="1" applyFill="1" applyBorder="1" applyAlignment="1">
      <alignment vertical="center"/>
    </xf>
    <xf numFmtId="0" fontId="1" fillId="7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30" fillId="2" borderId="0" xfId="0" applyFont="1" applyFill="1" applyBorder="1" applyAlignment="1">
      <alignment textRotation="90"/>
    </xf>
    <xf numFmtId="0" fontId="24" fillId="2" borderId="29" xfId="0" applyFont="1" applyFill="1" applyBorder="1" applyAlignment="1">
      <alignment vertical="center"/>
    </xf>
    <xf numFmtId="0" fontId="24" fillId="2" borderId="30" xfId="0" applyFont="1" applyFill="1" applyBorder="1" applyAlignment="1">
      <alignment vertical="center"/>
    </xf>
    <xf numFmtId="0" fontId="24" fillId="2" borderId="31" xfId="0" applyFont="1" applyFill="1" applyBorder="1" applyAlignment="1">
      <alignment vertical="center"/>
    </xf>
    <xf numFmtId="0" fontId="24" fillId="2" borderId="25" xfId="0" applyFont="1" applyFill="1" applyBorder="1" applyAlignment="1">
      <alignment vertical="center"/>
    </xf>
    <xf numFmtId="0" fontId="24" fillId="2" borderId="26" xfId="0" applyFont="1" applyFill="1" applyBorder="1" applyAlignment="1">
      <alignment vertical="center"/>
    </xf>
    <xf numFmtId="0" fontId="24" fillId="2" borderId="27" xfId="0" applyFont="1" applyFill="1" applyBorder="1" applyAlignment="1">
      <alignment vertical="center"/>
    </xf>
    <xf numFmtId="0" fontId="28" fillId="2" borderId="15" xfId="0" applyFont="1" applyFill="1" applyBorder="1" applyAlignment="1">
      <alignment horizontal="left" vertical="center"/>
    </xf>
    <xf numFmtId="0" fontId="24" fillId="2" borderId="24" xfId="0" applyFont="1" applyFill="1" applyBorder="1" applyAlignment="1">
      <alignment horizontal="center" vertical="center"/>
    </xf>
    <xf numFmtId="0" fontId="24" fillId="2" borderId="16" xfId="0" applyFont="1" applyFill="1" applyBorder="1" applyAlignment="1">
      <alignment horizontal="center" vertical="center"/>
    </xf>
    <xf numFmtId="0" fontId="24" fillId="2" borderId="35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5" fillId="9" borderId="17" xfId="0" applyFont="1" applyFill="1" applyBorder="1" applyAlignment="1">
      <alignment horizontal="center" vertical="center"/>
    </xf>
    <xf numFmtId="0" fontId="15" fillId="9" borderId="40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35" fillId="11" borderId="43" xfId="0" applyFont="1" applyFill="1" applyBorder="1" applyAlignment="1">
      <alignment horizontal="center" vertical="center" wrapText="1"/>
    </xf>
    <xf numFmtId="0" fontId="38" fillId="7" borderId="0" xfId="0" applyFont="1" applyFill="1"/>
    <xf numFmtId="0" fontId="35" fillId="10" borderId="37" xfId="0" applyFont="1" applyFill="1" applyBorder="1" applyAlignment="1">
      <alignment horizontal="center" vertical="center" wrapText="1"/>
    </xf>
    <xf numFmtId="0" fontId="28" fillId="2" borderId="15" xfId="0" applyFont="1" applyFill="1" applyBorder="1" applyAlignment="1">
      <alignment vertical="top"/>
    </xf>
    <xf numFmtId="0" fontId="28" fillId="2" borderId="35" xfId="0" applyFont="1" applyFill="1" applyBorder="1" applyAlignment="1">
      <alignment vertical="top"/>
    </xf>
    <xf numFmtId="0" fontId="28" fillId="2" borderId="25" xfId="0" applyFont="1" applyFill="1" applyBorder="1" applyAlignment="1">
      <alignment vertical="top"/>
    </xf>
    <xf numFmtId="0" fontId="24" fillId="2" borderId="24" xfId="0" applyFont="1" applyFill="1" applyBorder="1" applyAlignment="1">
      <alignment vertical="center"/>
    </xf>
    <xf numFmtId="0" fontId="24" fillId="2" borderId="16" xfId="0" applyFont="1" applyFill="1" applyBorder="1" applyAlignment="1">
      <alignment vertical="center"/>
    </xf>
    <xf numFmtId="0" fontId="0" fillId="2" borderId="29" xfId="0" applyFont="1" applyFill="1" applyBorder="1" applyAlignment="1">
      <alignment vertical="center"/>
    </xf>
    <xf numFmtId="0" fontId="0" fillId="2" borderId="30" xfId="0" applyFont="1" applyFill="1" applyBorder="1" applyAlignment="1">
      <alignment vertical="center"/>
    </xf>
    <xf numFmtId="0" fontId="43" fillId="2" borderId="30" xfId="0" applyFont="1" applyFill="1" applyBorder="1" applyAlignment="1">
      <alignment vertical="center"/>
    </xf>
    <xf numFmtId="0" fontId="0" fillId="2" borderId="25" xfId="0" applyFont="1" applyFill="1" applyBorder="1" applyAlignment="1">
      <alignment vertical="center"/>
    </xf>
    <xf numFmtId="0" fontId="0" fillId="2" borderId="26" xfId="0" applyFont="1" applyFill="1" applyBorder="1" applyAlignment="1">
      <alignment vertical="center"/>
    </xf>
    <xf numFmtId="0" fontId="43" fillId="2" borderId="29" xfId="0" applyFont="1" applyFill="1" applyBorder="1" applyAlignment="1">
      <alignment vertical="center"/>
    </xf>
    <xf numFmtId="0" fontId="46" fillId="2" borderId="15" xfId="0" applyFont="1" applyFill="1" applyBorder="1" applyAlignment="1">
      <alignment vertical="top"/>
    </xf>
    <xf numFmtId="0" fontId="46" fillId="2" borderId="35" xfId="0" applyFont="1" applyFill="1" applyBorder="1" applyAlignment="1">
      <alignment vertical="top"/>
    </xf>
    <xf numFmtId="0" fontId="46" fillId="2" borderId="25" xfId="0" applyFont="1" applyFill="1" applyBorder="1" applyAlignment="1">
      <alignment vertical="top"/>
    </xf>
    <xf numFmtId="0" fontId="0" fillId="2" borderId="31" xfId="0" applyFont="1" applyFill="1" applyBorder="1" applyAlignment="1">
      <alignment vertical="center"/>
    </xf>
    <xf numFmtId="0" fontId="0" fillId="2" borderId="27" xfId="0" applyFont="1" applyFill="1" applyBorder="1" applyAlignment="1">
      <alignment vertical="center"/>
    </xf>
    <xf numFmtId="0" fontId="24" fillId="2" borderId="0" xfId="0" applyFont="1" applyFill="1" applyAlignment="1">
      <alignment horizontal="center" vertical="center"/>
    </xf>
    <xf numFmtId="0" fontId="45" fillId="2" borderId="24" xfId="0" quotePrefix="1" applyFont="1" applyFill="1" applyBorder="1" applyAlignment="1">
      <alignment horizontal="center" vertical="center"/>
    </xf>
    <xf numFmtId="0" fontId="45" fillId="2" borderId="24" xfId="0" applyFont="1" applyFill="1" applyBorder="1" applyAlignment="1">
      <alignment horizontal="center" vertical="center"/>
    </xf>
    <xf numFmtId="0" fontId="45" fillId="2" borderId="16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/>
    </xf>
    <xf numFmtId="0" fontId="45" fillId="2" borderId="12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2" borderId="27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36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center" vertical="center"/>
    </xf>
    <xf numFmtId="0" fontId="32" fillId="2" borderId="13" xfId="0" applyFont="1" applyFill="1" applyBorder="1" applyAlignment="1">
      <alignment horizontal="center" vertical="center"/>
    </xf>
    <xf numFmtId="0" fontId="32" fillId="2" borderId="36" xfId="0" applyFont="1" applyFill="1" applyBorder="1" applyAlignment="1">
      <alignment horizontal="center" vertical="center"/>
    </xf>
    <xf numFmtId="0" fontId="33" fillId="2" borderId="36" xfId="1" applyFont="1" applyFill="1" applyBorder="1" applyAlignment="1">
      <alignment horizontal="center" vertical="center"/>
    </xf>
    <xf numFmtId="0" fontId="34" fillId="2" borderId="36" xfId="0" applyFont="1" applyFill="1" applyBorder="1" applyAlignment="1">
      <alignment horizontal="center" vertical="center"/>
    </xf>
    <xf numFmtId="0" fontId="34" fillId="2" borderId="14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" vertical="center"/>
    </xf>
    <xf numFmtId="0" fontId="24" fillId="8" borderId="28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right" vertical="center"/>
    </xf>
    <xf numFmtId="0" fontId="31" fillId="2" borderId="0" xfId="0" applyFont="1" applyFill="1" applyBorder="1" applyAlignment="1">
      <alignment horizontal="right" vertical="center"/>
    </xf>
    <xf numFmtId="0" fontId="44" fillId="8" borderId="28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2" fontId="24" fillId="2" borderId="28" xfId="0" applyNumberFormat="1" applyFont="1" applyFill="1" applyBorder="1" applyAlignment="1">
      <alignment horizontal="center" vertical="center"/>
    </xf>
    <xf numFmtId="0" fontId="43" fillId="8" borderId="28" xfId="0" applyFont="1" applyFill="1" applyBorder="1" applyAlignment="1">
      <alignment horizontal="center" vertical="center"/>
    </xf>
    <xf numFmtId="2" fontId="0" fillId="2" borderId="28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center" indent="1"/>
    </xf>
    <xf numFmtId="0" fontId="24" fillId="2" borderId="24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/>
    </xf>
    <xf numFmtId="0" fontId="28" fillId="2" borderId="24" xfId="0" applyFont="1" applyFill="1" applyBorder="1" applyAlignment="1">
      <alignment horizontal="center" vertical="center"/>
    </xf>
    <xf numFmtId="0" fontId="28" fillId="2" borderId="26" xfId="0" applyFont="1" applyFill="1" applyBorder="1" applyAlignment="1">
      <alignment horizontal="center" vertical="center"/>
    </xf>
    <xf numFmtId="0" fontId="24" fillId="2" borderId="16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 wrapText="1"/>
    </xf>
    <xf numFmtId="0" fontId="31" fillId="2" borderId="24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0" fontId="31" fillId="2" borderId="26" xfId="0" applyFont="1" applyFill="1" applyBorder="1" applyAlignment="1">
      <alignment horizontal="center" vertical="center" wrapText="1"/>
    </xf>
    <xf numFmtId="2" fontId="24" fillId="2" borderId="24" xfId="0" applyNumberFormat="1" applyFont="1" applyFill="1" applyBorder="1" applyAlignment="1">
      <alignment horizontal="center" vertical="center"/>
    </xf>
    <xf numFmtId="2" fontId="24" fillId="2" borderId="16" xfId="0" applyNumberFormat="1" applyFont="1" applyFill="1" applyBorder="1" applyAlignment="1">
      <alignment horizontal="center" vertical="center"/>
    </xf>
    <xf numFmtId="2" fontId="24" fillId="2" borderId="26" xfId="0" applyNumberFormat="1" applyFont="1" applyFill="1" applyBorder="1" applyAlignment="1">
      <alignment horizontal="center" vertical="center"/>
    </xf>
    <xf numFmtId="2" fontId="24" fillId="2" borderId="27" xfId="0" applyNumberFormat="1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1" fillId="2" borderId="24" xfId="0" applyFont="1" applyFill="1" applyBorder="1" applyAlignment="1">
      <alignment horizontal="center" vertical="center"/>
    </xf>
    <xf numFmtId="0" fontId="31" fillId="2" borderId="25" xfId="0" applyFont="1" applyFill="1" applyBorder="1" applyAlignment="1">
      <alignment horizontal="center" vertical="center"/>
    </xf>
    <xf numFmtId="0" fontId="31" fillId="2" borderId="26" xfId="0" applyFont="1" applyFill="1" applyBorder="1" applyAlignment="1">
      <alignment horizontal="center" vertical="center"/>
    </xf>
    <xf numFmtId="0" fontId="48" fillId="2" borderId="0" xfId="0" applyFont="1" applyFill="1" applyAlignment="1">
      <alignment horizontal="right" vertical="center"/>
    </xf>
    <xf numFmtId="0" fontId="48" fillId="2" borderId="0" xfId="0" applyFont="1" applyFill="1" applyBorder="1" applyAlignment="1">
      <alignment horizontal="right" vertical="center"/>
    </xf>
    <xf numFmtId="0" fontId="0" fillId="8" borderId="28" xfId="0" applyFont="1" applyFill="1" applyBorder="1" applyAlignment="1">
      <alignment horizontal="center" vertical="center"/>
    </xf>
    <xf numFmtId="0" fontId="0" fillId="8" borderId="32" xfId="0" applyFont="1" applyFill="1" applyBorder="1" applyAlignment="1">
      <alignment horizontal="center" vertical="center"/>
    </xf>
    <xf numFmtId="0" fontId="0" fillId="8" borderId="34" xfId="0" applyFont="1" applyFill="1" applyBorder="1" applyAlignment="1">
      <alignment horizontal="center" vertical="center"/>
    </xf>
    <xf numFmtId="0" fontId="0" fillId="8" borderId="14" xfId="0" applyFont="1" applyFill="1" applyBorder="1" applyAlignment="1">
      <alignment horizontal="center" vertical="center"/>
    </xf>
    <xf numFmtId="0" fontId="0" fillId="8" borderId="33" xfId="0" applyFont="1" applyFill="1" applyBorder="1" applyAlignment="1">
      <alignment horizontal="center" vertical="center"/>
    </xf>
    <xf numFmtId="0" fontId="0" fillId="8" borderId="13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center"/>
    </xf>
    <xf numFmtId="0" fontId="29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4" fillId="8" borderId="15" xfId="0" applyFont="1" applyFill="1" applyBorder="1" applyAlignment="1">
      <alignment horizontal="center" vertical="center"/>
    </xf>
    <xf numFmtId="0" fontId="24" fillId="8" borderId="24" xfId="0" applyFont="1" applyFill="1" applyBorder="1" applyAlignment="1">
      <alignment horizontal="center" vertical="center"/>
    </xf>
    <xf numFmtId="0" fontId="24" fillId="8" borderId="16" xfId="0" applyFont="1" applyFill="1" applyBorder="1" applyAlignment="1">
      <alignment horizontal="center" vertical="center"/>
    </xf>
    <xf numFmtId="0" fontId="24" fillId="8" borderId="25" xfId="0" applyFont="1" applyFill="1" applyBorder="1" applyAlignment="1">
      <alignment horizontal="center" vertical="center"/>
    </xf>
    <xf numFmtId="0" fontId="24" fillId="8" borderId="26" xfId="0" applyFont="1" applyFill="1" applyBorder="1" applyAlignment="1">
      <alignment horizontal="center" vertical="center"/>
    </xf>
    <xf numFmtId="0" fontId="24" fillId="8" borderId="27" xfId="0" applyFont="1" applyFill="1" applyBorder="1" applyAlignment="1">
      <alignment horizontal="center" vertical="center"/>
    </xf>
    <xf numFmtId="14" fontId="24" fillId="8" borderId="15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/>
    </xf>
    <xf numFmtId="0" fontId="27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right" vertical="center" indent="1"/>
    </xf>
    <xf numFmtId="0" fontId="16" fillId="2" borderId="0" xfId="0" applyFont="1" applyFill="1" applyBorder="1" applyAlignment="1">
      <alignment horizontal="right" vertical="center" indent="1"/>
    </xf>
    <xf numFmtId="0" fontId="16" fillId="2" borderId="21" xfId="0" applyFont="1" applyFill="1" applyBorder="1" applyAlignment="1">
      <alignment horizontal="right" vertical="center" indent="1"/>
    </xf>
    <xf numFmtId="0" fontId="16" fillId="2" borderId="22" xfId="0" applyFont="1" applyFill="1" applyBorder="1" applyAlignment="1">
      <alignment horizontal="right" vertical="center" indent="1"/>
    </xf>
    <xf numFmtId="0" fontId="18" fillId="2" borderId="0" xfId="0" applyFont="1" applyFill="1" applyBorder="1" applyAlignment="1">
      <alignment horizontal="left" vertical="center" indent="1"/>
    </xf>
    <xf numFmtId="0" fontId="18" fillId="2" borderId="8" xfId="0" applyFont="1" applyFill="1" applyBorder="1" applyAlignment="1">
      <alignment horizontal="left" vertical="center" indent="1"/>
    </xf>
    <xf numFmtId="0" fontId="18" fillId="2" borderId="22" xfId="0" applyFont="1" applyFill="1" applyBorder="1" applyAlignment="1">
      <alignment horizontal="left" vertical="center" indent="1"/>
    </xf>
    <xf numFmtId="0" fontId="18" fillId="2" borderId="23" xfId="0" applyFont="1" applyFill="1" applyBorder="1" applyAlignment="1">
      <alignment horizontal="left" vertical="center" indent="1"/>
    </xf>
    <xf numFmtId="0" fontId="15" fillId="2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1" fontId="9" fillId="6" borderId="0" xfId="0" applyNumberFormat="1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2" fontId="12" fillId="6" borderId="0" xfId="0" applyNumberFormat="1" applyFont="1" applyFill="1" applyBorder="1" applyAlignment="1">
      <alignment horizontal="center" vertical="center"/>
    </xf>
    <xf numFmtId="1" fontId="12" fillId="6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21" fillId="7" borderId="0" xfId="0" applyFont="1" applyFill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37" fillId="2" borderId="40" xfId="1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" fillId="9" borderId="17" xfId="0" applyFont="1" applyFill="1" applyBorder="1" applyAlignment="1">
      <alignment horizontal="center"/>
    </xf>
    <xf numFmtId="0" fontId="1" fillId="9" borderId="40" xfId="0" applyFont="1" applyFill="1" applyBorder="1" applyAlignment="1">
      <alignment horizontal="center"/>
    </xf>
    <xf numFmtId="0" fontId="1" fillId="9" borderId="18" xfId="0" applyFont="1" applyFill="1" applyBorder="1" applyAlignment="1">
      <alignment horizontal="center"/>
    </xf>
    <xf numFmtId="0" fontId="35" fillId="13" borderId="46" xfId="0" applyFont="1" applyFill="1" applyBorder="1" applyAlignment="1">
      <alignment horizontal="center" vertical="center"/>
    </xf>
    <xf numFmtId="0" fontId="35" fillId="13" borderId="43" xfId="0" applyFont="1" applyFill="1" applyBorder="1" applyAlignment="1">
      <alignment horizontal="center" vertical="center"/>
    </xf>
    <xf numFmtId="0" fontId="35" fillId="10" borderId="45" xfId="0" applyFont="1" applyFill="1" applyBorder="1" applyAlignment="1">
      <alignment horizontal="center" vertical="center" wrapText="1"/>
    </xf>
    <xf numFmtId="0" fontId="35" fillId="10" borderId="4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/>
    </xf>
    <xf numFmtId="0" fontId="35" fillId="11" borderId="13" xfId="0" applyFont="1" applyFill="1" applyBorder="1" applyAlignment="1">
      <alignment horizontal="center" vertical="center" wrapText="1"/>
    </xf>
    <xf numFmtId="0" fontId="35" fillId="11" borderId="36" xfId="0" applyFont="1" applyFill="1" applyBorder="1" applyAlignment="1">
      <alignment horizontal="center" vertical="center" wrapText="1"/>
    </xf>
    <xf numFmtId="0" fontId="35" fillId="11" borderId="42" xfId="0" applyFont="1" applyFill="1" applyBorder="1" applyAlignment="1">
      <alignment horizontal="center" vertical="center" wrapText="1"/>
    </xf>
    <xf numFmtId="0" fontId="35" fillId="11" borderId="25" xfId="0" applyFont="1" applyFill="1" applyBorder="1" applyAlignment="1">
      <alignment horizontal="center" vertical="center" wrapText="1"/>
    </xf>
    <xf numFmtId="0" fontId="35" fillId="11" borderId="47" xfId="0" applyFont="1" applyFill="1" applyBorder="1" applyAlignment="1">
      <alignment horizontal="center" vertical="center" wrapText="1"/>
    </xf>
    <xf numFmtId="0" fontId="35" fillId="10" borderId="44" xfId="0" applyFont="1" applyFill="1" applyBorder="1" applyAlignment="1">
      <alignment horizontal="center" vertical="center" wrapText="1"/>
    </xf>
    <xf numFmtId="0" fontId="35" fillId="10" borderId="14" xfId="0" applyFont="1" applyFill="1" applyBorder="1" applyAlignment="1">
      <alignment horizontal="center" vertical="center" wrapText="1"/>
    </xf>
    <xf numFmtId="0" fontId="35" fillId="10" borderId="36" xfId="0" applyFont="1" applyFill="1" applyBorder="1" applyAlignment="1">
      <alignment horizontal="center" vertical="center" wrapText="1"/>
    </xf>
    <xf numFmtId="0" fontId="35" fillId="10" borderId="48" xfId="0" applyFont="1" applyFill="1" applyBorder="1" applyAlignment="1">
      <alignment horizontal="center" vertical="center" wrapText="1"/>
    </xf>
    <xf numFmtId="0" fontId="35" fillId="10" borderId="26" xfId="0" applyFont="1" applyFill="1" applyBorder="1" applyAlignment="1">
      <alignment horizontal="center" vertical="center" wrapText="1"/>
    </xf>
    <xf numFmtId="0" fontId="35" fillId="10" borderId="27" xfId="0" applyFont="1" applyFill="1" applyBorder="1" applyAlignment="1">
      <alignment horizontal="center" vertical="center" wrapText="1"/>
    </xf>
    <xf numFmtId="0" fontId="36" fillId="10" borderId="27" xfId="0" quotePrefix="1" applyFont="1" applyFill="1" applyBorder="1" applyAlignment="1">
      <alignment horizontal="left" vertical="center" indent="1"/>
    </xf>
    <xf numFmtId="0" fontId="36" fillId="10" borderId="49" xfId="0" applyFont="1" applyFill="1" applyBorder="1" applyAlignment="1">
      <alignment horizontal="left" vertical="center" indent="1"/>
    </xf>
    <xf numFmtId="0" fontId="36" fillId="7" borderId="14" xfId="0" quotePrefix="1" applyFont="1" applyFill="1" applyBorder="1" applyAlignment="1">
      <alignment horizontal="left" vertical="center" indent="2"/>
    </xf>
    <xf numFmtId="0" fontId="36" fillId="7" borderId="38" xfId="0" applyFont="1" applyFill="1" applyBorder="1" applyAlignment="1">
      <alignment horizontal="left" vertical="center" indent="2"/>
    </xf>
    <xf numFmtId="0" fontId="42" fillId="9" borderId="50" xfId="0" applyFont="1" applyFill="1" applyBorder="1" applyAlignment="1">
      <alignment horizontal="center" vertical="center" textRotation="90"/>
    </xf>
    <xf numFmtId="0" fontId="42" fillId="9" borderId="41" xfId="0" applyFont="1" applyFill="1" applyBorder="1" applyAlignment="1">
      <alignment horizontal="center" vertical="center" textRotation="90"/>
    </xf>
    <xf numFmtId="0" fontId="39" fillId="12" borderId="9" xfId="0" applyFont="1" applyFill="1" applyBorder="1" applyAlignment="1">
      <alignment horizontal="center" vertical="center"/>
    </xf>
    <xf numFmtId="0" fontId="39" fillId="12" borderId="10" xfId="0" applyFont="1" applyFill="1" applyBorder="1" applyAlignment="1">
      <alignment horizontal="center" vertical="center"/>
    </xf>
    <xf numFmtId="0" fontId="39" fillId="12" borderId="11" xfId="0" applyFont="1" applyFill="1" applyBorder="1" applyAlignment="1">
      <alignment horizontal="center" vertical="center"/>
    </xf>
    <xf numFmtId="0" fontId="36" fillId="14" borderId="16" xfId="0" quotePrefix="1" applyFont="1" applyFill="1" applyBorder="1" applyAlignment="1">
      <alignment horizontal="left" vertical="center" indent="1"/>
    </xf>
    <xf numFmtId="0" fontId="36" fillId="14" borderId="39" xfId="0" applyFont="1" applyFill="1" applyBorder="1" applyAlignment="1">
      <alignment horizontal="left" vertical="center" indent="1"/>
    </xf>
    <xf numFmtId="0" fontId="36" fillId="11" borderId="28" xfId="0" quotePrefix="1" applyFont="1" applyFill="1" applyBorder="1" applyAlignment="1">
      <alignment horizontal="left" vertical="center" indent="1"/>
    </xf>
    <xf numFmtId="0" fontId="36" fillId="11" borderId="38" xfId="0" applyFont="1" applyFill="1" applyBorder="1" applyAlignment="1">
      <alignment horizontal="left" vertical="center" indent="1"/>
    </xf>
    <xf numFmtId="0" fontId="35" fillId="11" borderId="51" xfId="0" applyFont="1" applyFill="1" applyBorder="1" applyAlignment="1">
      <alignment horizontal="center" vertical="center" wrapText="1"/>
    </xf>
    <xf numFmtId="0" fontId="35" fillId="11" borderId="52" xfId="0" applyFont="1" applyFill="1" applyBorder="1" applyAlignment="1">
      <alignment horizontal="center" vertical="center" wrapText="1"/>
    </xf>
    <xf numFmtId="0" fontId="35" fillId="11" borderId="53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38101</xdr:rowOff>
    </xdr:from>
    <xdr:to>
      <xdr:col>30</xdr:col>
      <xdr:colOff>85725</xdr:colOff>
      <xdr:row>6</xdr:row>
      <xdr:rowOff>14050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4452E60-240E-4EDC-8A67-6D2FE7A249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0645"/>
        <a:stretch/>
      </xdr:blipFill>
      <xdr:spPr>
        <a:xfrm>
          <a:off x="1143000" y="323851"/>
          <a:ext cx="3228975" cy="480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8818</xdr:colOff>
      <xdr:row>5</xdr:row>
      <xdr:rowOff>95250</xdr:rowOff>
    </xdr:from>
    <xdr:to>
      <xdr:col>4</xdr:col>
      <xdr:colOff>266944</xdr:colOff>
      <xdr:row>8</xdr:row>
      <xdr:rowOff>174625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2353FC-7ADD-45CB-9B6F-78C19AEF8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018" y="533400"/>
          <a:ext cx="591501" cy="93662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200026</xdr:colOff>
      <xdr:row>5</xdr:row>
      <xdr:rowOff>120034</xdr:rowOff>
    </xdr:from>
    <xdr:to>
      <xdr:col>8</xdr:col>
      <xdr:colOff>243416</xdr:colOff>
      <xdr:row>7</xdr:row>
      <xdr:rowOff>166097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39D00BD-3F18-4796-A1D5-E601A7431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1" y="558184"/>
          <a:ext cx="1472140" cy="617563"/>
        </a:xfrm>
        <a:prstGeom prst="rect">
          <a:avLst/>
        </a:prstGeom>
      </xdr:spPr>
    </xdr:pic>
    <xdr:clientData/>
  </xdr:twoCellAnchor>
  <xdr:twoCellAnchor editAs="oneCell">
    <xdr:from>
      <xdr:col>19</xdr:col>
      <xdr:colOff>328084</xdr:colOff>
      <xdr:row>9</xdr:row>
      <xdr:rowOff>127000</xdr:rowOff>
    </xdr:from>
    <xdr:to>
      <xdr:col>23</xdr:col>
      <xdr:colOff>52917</xdr:colOff>
      <xdr:row>20</xdr:row>
      <xdr:rowOff>18648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C1846E9-D7D2-49C5-A400-01A757E74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3834" y="1619250"/>
          <a:ext cx="1407583" cy="2219982"/>
        </a:xfrm>
        <a:prstGeom prst="rect">
          <a:avLst/>
        </a:prstGeom>
      </xdr:spPr>
    </xdr:pic>
    <xdr:clientData/>
  </xdr:twoCellAnchor>
  <xdr:twoCellAnchor editAs="oneCell">
    <xdr:from>
      <xdr:col>19</xdr:col>
      <xdr:colOff>63500</xdr:colOff>
      <xdr:row>5</xdr:row>
      <xdr:rowOff>190499</xdr:rowOff>
    </xdr:from>
    <xdr:to>
      <xdr:col>32</xdr:col>
      <xdr:colOff>324437</xdr:colOff>
      <xdr:row>9</xdr:row>
      <xdr:rowOff>126998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03415DD-7DBA-4937-8FFE-497F686B2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9250" y="634999"/>
          <a:ext cx="5245687" cy="984249"/>
        </a:xfrm>
        <a:prstGeom prst="rect">
          <a:avLst/>
        </a:prstGeom>
      </xdr:spPr>
    </xdr:pic>
    <xdr:clientData/>
  </xdr:twoCellAnchor>
  <xdr:oneCellAnchor>
    <xdr:from>
      <xdr:col>3</xdr:col>
      <xdr:colOff>8818</xdr:colOff>
      <xdr:row>23</xdr:row>
      <xdr:rowOff>95250</xdr:rowOff>
    </xdr:from>
    <xdr:ext cx="596792" cy="936625"/>
    <xdr:pic>
      <xdr:nvPicPr>
        <xdr:cNvPr id="18" name="Picture 17">
          <a:extLst>
            <a:ext uri="{FF2B5EF4-FFF2-40B4-BE49-F238E27FC236}">
              <a16:creationId xmlns:a16="http://schemas.microsoft.com/office/drawing/2014/main" id="{E1D41E8A-9587-49EE-8EA2-1BAFE608AD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485" y="539750"/>
          <a:ext cx="596792" cy="936625"/>
        </a:xfrm>
        <a:prstGeom prst="rect">
          <a:avLst/>
        </a:prstGeom>
      </xdr:spPr>
    </xdr:pic>
    <xdr:clientData/>
  </xdr:oneCellAnchor>
  <xdr:oneCellAnchor>
    <xdr:from>
      <xdr:col>4</xdr:col>
      <xdr:colOff>200026</xdr:colOff>
      <xdr:row>23</xdr:row>
      <xdr:rowOff>120034</xdr:rowOff>
    </xdr:from>
    <xdr:ext cx="1482724" cy="617563"/>
    <xdr:pic>
      <xdr:nvPicPr>
        <xdr:cNvPr id="19" name="Picture 18">
          <a:extLst>
            <a:ext uri="{FF2B5EF4-FFF2-40B4-BE49-F238E27FC236}">
              <a16:creationId xmlns:a16="http://schemas.microsoft.com/office/drawing/2014/main" id="{E8589D29-7154-4428-8952-904FC2447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5359" y="564534"/>
          <a:ext cx="1482724" cy="617563"/>
        </a:xfrm>
        <a:prstGeom prst="rect">
          <a:avLst/>
        </a:prstGeom>
      </xdr:spPr>
    </xdr:pic>
    <xdr:clientData/>
  </xdr:oneCellAnchor>
  <xdr:oneCellAnchor>
    <xdr:from>
      <xdr:col>19</xdr:col>
      <xdr:colOff>328084</xdr:colOff>
      <xdr:row>27</xdr:row>
      <xdr:rowOff>127000</xdr:rowOff>
    </xdr:from>
    <xdr:ext cx="1407583" cy="2219982"/>
    <xdr:pic>
      <xdr:nvPicPr>
        <xdr:cNvPr id="20" name="Picture 19">
          <a:extLst>
            <a:ext uri="{FF2B5EF4-FFF2-40B4-BE49-F238E27FC236}">
              <a16:creationId xmlns:a16="http://schemas.microsoft.com/office/drawing/2014/main" id="{69956E45-C032-4645-A55E-81616E24F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5667" y="1619250"/>
          <a:ext cx="1407583" cy="2219982"/>
        </a:xfrm>
        <a:prstGeom prst="rect">
          <a:avLst/>
        </a:prstGeom>
      </xdr:spPr>
    </xdr:pic>
    <xdr:clientData/>
  </xdr:oneCellAnchor>
  <xdr:oneCellAnchor>
    <xdr:from>
      <xdr:col>19</xdr:col>
      <xdr:colOff>63500</xdr:colOff>
      <xdr:row>23</xdr:row>
      <xdr:rowOff>190499</xdr:rowOff>
    </xdr:from>
    <xdr:ext cx="5245687" cy="984249"/>
    <xdr:pic>
      <xdr:nvPicPr>
        <xdr:cNvPr id="21" name="Picture 20">
          <a:extLst>
            <a:ext uri="{FF2B5EF4-FFF2-40B4-BE49-F238E27FC236}">
              <a16:creationId xmlns:a16="http://schemas.microsoft.com/office/drawing/2014/main" id="{12075AB9-4F56-4D6A-9369-BB9CC0317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3" y="634999"/>
          <a:ext cx="5245687" cy="984249"/>
        </a:xfrm>
        <a:prstGeom prst="rect">
          <a:avLst/>
        </a:prstGeom>
      </xdr:spPr>
    </xdr:pic>
    <xdr:clientData/>
  </xdr:oneCellAnchor>
  <xdr:oneCellAnchor>
    <xdr:from>
      <xdr:col>3</xdr:col>
      <xdr:colOff>8818</xdr:colOff>
      <xdr:row>41</xdr:row>
      <xdr:rowOff>95250</xdr:rowOff>
    </xdr:from>
    <xdr:ext cx="596792" cy="936625"/>
    <xdr:pic>
      <xdr:nvPicPr>
        <xdr:cNvPr id="22" name="Picture 21">
          <a:extLst>
            <a:ext uri="{FF2B5EF4-FFF2-40B4-BE49-F238E27FC236}">
              <a16:creationId xmlns:a16="http://schemas.microsoft.com/office/drawing/2014/main" id="{FB47589C-43DA-406D-AC38-EECE11A83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485" y="539750"/>
          <a:ext cx="596792" cy="936625"/>
        </a:xfrm>
        <a:prstGeom prst="rect">
          <a:avLst/>
        </a:prstGeom>
      </xdr:spPr>
    </xdr:pic>
    <xdr:clientData/>
  </xdr:oneCellAnchor>
  <xdr:oneCellAnchor>
    <xdr:from>
      <xdr:col>4</xdr:col>
      <xdr:colOff>200026</xdr:colOff>
      <xdr:row>41</xdr:row>
      <xdr:rowOff>120034</xdr:rowOff>
    </xdr:from>
    <xdr:ext cx="1482724" cy="617563"/>
    <xdr:pic>
      <xdr:nvPicPr>
        <xdr:cNvPr id="23" name="Picture 22">
          <a:extLst>
            <a:ext uri="{FF2B5EF4-FFF2-40B4-BE49-F238E27FC236}">
              <a16:creationId xmlns:a16="http://schemas.microsoft.com/office/drawing/2014/main" id="{9E956751-C472-4E53-9FED-EA232B427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5359" y="564534"/>
          <a:ext cx="1482724" cy="617563"/>
        </a:xfrm>
        <a:prstGeom prst="rect">
          <a:avLst/>
        </a:prstGeom>
      </xdr:spPr>
    </xdr:pic>
    <xdr:clientData/>
  </xdr:oneCellAnchor>
  <xdr:oneCellAnchor>
    <xdr:from>
      <xdr:col>19</xdr:col>
      <xdr:colOff>328084</xdr:colOff>
      <xdr:row>45</xdr:row>
      <xdr:rowOff>127000</xdr:rowOff>
    </xdr:from>
    <xdr:ext cx="1407583" cy="2219982"/>
    <xdr:pic>
      <xdr:nvPicPr>
        <xdr:cNvPr id="24" name="Picture 23">
          <a:extLst>
            <a:ext uri="{FF2B5EF4-FFF2-40B4-BE49-F238E27FC236}">
              <a16:creationId xmlns:a16="http://schemas.microsoft.com/office/drawing/2014/main" id="{AE152614-9FBA-4400-8041-5AC5C0C67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5667" y="1619250"/>
          <a:ext cx="1407583" cy="2219982"/>
        </a:xfrm>
        <a:prstGeom prst="rect">
          <a:avLst/>
        </a:prstGeom>
      </xdr:spPr>
    </xdr:pic>
    <xdr:clientData/>
  </xdr:oneCellAnchor>
  <xdr:oneCellAnchor>
    <xdr:from>
      <xdr:col>19</xdr:col>
      <xdr:colOff>63500</xdr:colOff>
      <xdr:row>41</xdr:row>
      <xdr:rowOff>190499</xdr:rowOff>
    </xdr:from>
    <xdr:ext cx="5245687" cy="984249"/>
    <xdr:pic>
      <xdr:nvPicPr>
        <xdr:cNvPr id="25" name="Picture 24">
          <a:extLst>
            <a:ext uri="{FF2B5EF4-FFF2-40B4-BE49-F238E27FC236}">
              <a16:creationId xmlns:a16="http://schemas.microsoft.com/office/drawing/2014/main" id="{F63AE930-AD0D-4587-AFD0-098BAA856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3" y="634999"/>
          <a:ext cx="5245687" cy="984249"/>
        </a:xfrm>
        <a:prstGeom prst="rect">
          <a:avLst/>
        </a:prstGeom>
      </xdr:spPr>
    </xdr:pic>
    <xdr:clientData/>
  </xdr:oneCellAnchor>
  <xdr:oneCellAnchor>
    <xdr:from>
      <xdr:col>3</xdr:col>
      <xdr:colOff>8818</xdr:colOff>
      <xdr:row>59</xdr:row>
      <xdr:rowOff>95250</xdr:rowOff>
    </xdr:from>
    <xdr:ext cx="596792" cy="936625"/>
    <xdr:pic>
      <xdr:nvPicPr>
        <xdr:cNvPr id="26" name="Picture 25">
          <a:extLst>
            <a:ext uri="{FF2B5EF4-FFF2-40B4-BE49-F238E27FC236}">
              <a16:creationId xmlns:a16="http://schemas.microsoft.com/office/drawing/2014/main" id="{24C5DD4F-E0E8-469B-A049-F8CDE83F4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485" y="8265583"/>
          <a:ext cx="596792" cy="936625"/>
        </a:xfrm>
        <a:prstGeom prst="rect">
          <a:avLst/>
        </a:prstGeom>
      </xdr:spPr>
    </xdr:pic>
    <xdr:clientData/>
  </xdr:oneCellAnchor>
  <xdr:oneCellAnchor>
    <xdr:from>
      <xdr:col>4</xdr:col>
      <xdr:colOff>200026</xdr:colOff>
      <xdr:row>59</xdr:row>
      <xdr:rowOff>120034</xdr:rowOff>
    </xdr:from>
    <xdr:ext cx="1482724" cy="617563"/>
    <xdr:pic>
      <xdr:nvPicPr>
        <xdr:cNvPr id="27" name="Picture 26">
          <a:extLst>
            <a:ext uri="{FF2B5EF4-FFF2-40B4-BE49-F238E27FC236}">
              <a16:creationId xmlns:a16="http://schemas.microsoft.com/office/drawing/2014/main" id="{1F9C9E75-92DF-4DFB-9D87-280735339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5359" y="8290367"/>
          <a:ext cx="1482724" cy="617563"/>
        </a:xfrm>
        <a:prstGeom prst="rect">
          <a:avLst/>
        </a:prstGeom>
      </xdr:spPr>
    </xdr:pic>
    <xdr:clientData/>
  </xdr:oneCellAnchor>
  <xdr:oneCellAnchor>
    <xdr:from>
      <xdr:col>19</xdr:col>
      <xdr:colOff>328084</xdr:colOff>
      <xdr:row>63</xdr:row>
      <xdr:rowOff>127000</xdr:rowOff>
    </xdr:from>
    <xdr:ext cx="1407583" cy="2219982"/>
    <xdr:pic>
      <xdr:nvPicPr>
        <xdr:cNvPr id="28" name="Picture 27">
          <a:extLst>
            <a:ext uri="{FF2B5EF4-FFF2-40B4-BE49-F238E27FC236}">
              <a16:creationId xmlns:a16="http://schemas.microsoft.com/office/drawing/2014/main" id="{20B73D49-FB1D-429A-A3E9-C824DAC9B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5667" y="9345083"/>
          <a:ext cx="1407583" cy="2219982"/>
        </a:xfrm>
        <a:prstGeom prst="rect">
          <a:avLst/>
        </a:prstGeom>
      </xdr:spPr>
    </xdr:pic>
    <xdr:clientData/>
  </xdr:oneCellAnchor>
  <xdr:oneCellAnchor>
    <xdr:from>
      <xdr:col>19</xdr:col>
      <xdr:colOff>63500</xdr:colOff>
      <xdr:row>59</xdr:row>
      <xdr:rowOff>190499</xdr:rowOff>
    </xdr:from>
    <xdr:ext cx="5245687" cy="984249"/>
    <xdr:pic>
      <xdr:nvPicPr>
        <xdr:cNvPr id="29" name="Picture 28">
          <a:extLst>
            <a:ext uri="{FF2B5EF4-FFF2-40B4-BE49-F238E27FC236}">
              <a16:creationId xmlns:a16="http://schemas.microsoft.com/office/drawing/2014/main" id="{8CFC8A54-F3E3-467A-B46F-A25816E65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3" y="8360832"/>
          <a:ext cx="5245687" cy="984249"/>
        </a:xfrm>
        <a:prstGeom prst="rect">
          <a:avLst/>
        </a:prstGeom>
      </xdr:spPr>
    </xdr:pic>
    <xdr:clientData/>
  </xdr:oneCellAnchor>
  <xdr:oneCellAnchor>
    <xdr:from>
      <xdr:col>3</xdr:col>
      <xdr:colOff>8818</xdr:colOff>
      <xdr:row>77</xdr:row>
      <xdr:rowOff>95250</xdr:rowOff>
    </xdr:from>
    <xdr:ext cx="596792" cy="936625"/>
    <xdr:pic>
      <xdr:nvPicPr>
        <xdr:cNvPr id="30" name="Picture 29">
          <a:extLst>
            <a:ext uri="{FF2B5EF4-FFF2-40B4-BE49-F238E27FC236}">
              <a16:creationId xmlns:a16="http://schemas.microsoft.com/office/drawing/2014/main" id="{C7CCA77F-3435-4FE3-AD08-9F07D9B3C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485" y="8265583"/>
          <a:ext cx="596792" cy="936625"/>
        </a:xfrm>
        <a:prstGeom prst="rect">
          <a:avLst/>
        </a:prstGeom>
      </xdr:spPr>
    </xdr:pic>
    <xdr:clientData/>
  </xdr:oneCellAnchor>
  <xdr:oneCellAnchor>
    <xdr:from>
      <xdr:col>4</xdr:col>
      <xdr:colOff>200026</xdr:colOff>
      <xdr:row>77</xdr:row>
      <xdr:rowOff>120034</xdr:rowOff>
    </xdr:from>
    <xdr:ext cx="1482724" cy="617563"/>
    <xdr:pic>
      <xdr:nvPicPr>
        <xdr:cNvPr id="31" name="Picture 30">
          <a:extLst>
            <a:ext uri="{FF2B5EF4-FFF2-40B4-BE49-F238E27FC236}">
              <a16:creationId xmlns:a16="http://schemas.microsoft.com/office/drawing/2014/main" id="{C2DAE061-0D07-49DB-B55D-7B1373D8E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5359" y="8290367"/>
          <a:ext cx="1482724" cy="617563"/>
        </a:xfrm>
        <a:prstGeom prst="rect">
          <a:avLst/>
        </a:prstGeom>
      </xdr:spPr>
    </xdr:pic>
    <xdr:clientData/>
  </xdr:oneCellAnchor>
  <xdr:oneCellAnchor>
    <xdr:from>
      <xdr:col>19</xdr:col>
      <xdr:colOff>328084</xdr:colOff>
      <xdr:row>81</xdr:row>
      <xdr:rowOff>127000</xdr:rowOff>
    </xdr:from>
    <xdr:ext cx="1407583" cy="2219982"/>
    <xdr:pic>
      <xdr:nvPicPr>
        <xdr:cNvPr id="32" name="Picture 31">
          <a:extLst>
            <a:ext uri="{FF2B5EF4-FFF2-40B4-BE49-F238E27FC236}">
              <a16:creationId xmlns:a16="http://schemas.microsoft.com/office/drawing/2014/main" id="{C2A201D7-6D05-4678-851B-61FC889D8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5667" y="9345083"/>
          <a:ext cx="1407583" cy="2219982"/>
        </a:xfrm>
        <a:prstGeom prst="rect">
          <a:avLst/>
        </a:prstGeom>
      </xdr:spPr>
    </xdr:pic>
    <xdr:clientData/>
  </xdr:oneCellAnchor>
  <xdr:oneCellAnchor>
    <xdr:from>
      <xdr:col>19</xdr:col>
      <xdr:colOff>63500</xdr:colOff>
      <xdr:row>77</xdr:row>
      <xdr:rowOff>190499</xdr:rowOff>
    </xdr:from>
    <xdr:ext cx="5245687" cy="984249"/>
    <xdr:pic>
      <xdr:nvPicPr>
        <xdr:cNvPr id="33" name="Picture 32">
          <a:extLst>
            <a:ext uri="{FF2B5EF4-FFF2-40B4-BE49-F238E27FC236}">
              <a16:creationId xmlns:a16="http://schemas.microsoft.com/office/drawing/2014/main" id="{C0BACDC9-B41F-45F6-A8C2-552A0655F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3" y="8360832"/>
          <a:ext cx="5245687" cy="98424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0</xdr:row>
      <xdr:rowOff>76200</xdr:rowOff>
    </xdr:from>
    <xdr:to>
      <xdr:col>10</xdr:col>
      <xdr:colOff>224862</xdr:colOff>
      <xdr:row>2</xdr:row>
      <xdr:rowOff>114300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1E8E96-AA5D-48E2-9BF5-3DD32B19D6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983" r="50000"/>
        <a:stretch/>
      </xdr:blipFill>
      <xdr:spPr>
        <a:xfrm>
          <a:off x="5133975" y="76200"/>
          <a:ext cx="739212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38101</xdr:rowOff>
    </xdr:from>
    <xdr:to>
      <xdr:col>29</xdr:col>
      <xdr:colOff>57150</xdr:colOff>
      <xdr:row>6</xdr:row>
      <xdr:rowOff>14050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1A32F1-E48C-4322-8E7B-4135E58E63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0645"/>
        <a:stretch/>
      </xdr:blipFill>
      <xdr:spPr>
        <a:xfrm>
          <a:off x="1143000" y="323851"/>
          <a:ext cx="3228975" cy="480774"/>
        </a:xfrm>
        <a:prstGeom prst="rect">
          <a:avLst/>
        </a:prstGeom>
      </xdr:spPr>
    </xdr:pic>
    <xdr:clientData/>
  </xdr:twoCellAnchor>
  <xdr:twoCellAnchor>
    <xdr:from>
      <xdr:col>21</xdr:col>
      <xdr:colOff>28575</xdr:colOff>
      <xdr:row>9</xdr:row>
      <xdr:rowOff>19050</xdr:rowOff>
    </xdr:from>
    <xdr:to>
      <xdr:col>22</xdr:col>
      <xdr:colOff>9525</xdr:colOff>
      <xdr:row>11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DE0DA98-76EA-4E29-A95C-5D93C60A4CD8}"/>
            </a:ext>
          </a:extLst>
        </xdr:cNvPr>
        <xdr:cNvCxnSpPr/>
      </xdr:nvCxnSpPr>
      <xdr:spPr>
        <a:xfrm flipH="1">
          <a:off x="3086100" y="1295400"/>
          <a:ext cx="180975" cy="2667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76200</xdr:colOff>
      <xdr:row>9</xdr:row>
      <xdr:rowOff>9525</xdr:rowOff>
    </xdr:from>
    <xdr:to>
      <xdr:col>22</xdr:col>
      <xdr:colOff>57150</xdr:colOff>
      <xdr:row>10</xdr:row>
      <xdr:rowOff>133350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82F815B1-16AA-47A9-8D2C-A81DA680DED3}"/>
            </a:ext>
          </a:extLst>
        </xdr:cNvPr>
        <xdr:cNvCxnSpPr/>
      </xdr:nvCxnSpPr>
      <xdr:spPr>
        <a:xfrm flipH="1">
          <a:off x="3133725" y="1285875"/>
          <a:ext cx="180975" cy="2667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10</xdr:row>
      <xdr:rowOff>133350</xdr:rowOff>
    </xdr:from>
    <xdr:to>
      <xdr:col>20</xdr:col>
      <xdr:colOff>57150</xdr:colOff>
      <xdr:row>12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3B291D01-E13F-459B-AA9E-036C6599728B}"/>
            </a:ext>
          </a:extLst>
        </xdr:cNvPr>
        <xdr:cNvGrpSpPr/>
      </xdr:nvGrpSpPr>
      <xdr:grpSpPr>
        <a:xfrm>
          <a:off x="2676525" y="1552575"/>
          <a:ext cx="295275" cy="276225"/>
          <a:chOff x="3228975" y="1428750"/>
          <a:chExt cx="238125" cy="276225"/>
        </a:xfrm>
      </xdr:grpSpPr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0619F2C5-52D9-4585-89C6-A401DB900115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8FE1012C-4063-44C6-A607-D711703B10BD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180975</xdr:colOff>
      <xdr:row>13</xdr:row>
      <xdr:rowOff>0</xdr:rowOff>
    </xdr:from>
    <xdr:to>
      <xdr:col>20</xdr:col>
      <xdr:colOff>133350</xdr:colOff>
      <xdr:row>14</xdr:row>
      <xdr:rowOff>133350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64226123-433B-41FA-A676-81EED9996238}"/>
            </a:ext>
          </a:extLst>
        </xdr:cNvPr>
        <xdr:cNvGrpSpPr/>
      </xdr:nvGrpSpPr>
      <xdr:grpSpPr>
        <a:xfrm>
          <a:off x="2752725" y="1847850"/>
          <a:ext cx="295275" cy="276225"/>
          <a:chOff x="3228975" y="1428750"/>
          <a:chExt cx="238125" cy="276225"/>
        </a:xfrm>
      </xdr:grpSpPr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A32DF63C-2E0F-42D4-9375-77FDC5837E10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11134A49-9C7A-4FAC-BD3A-61BE87C979B8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190500</xdr:colOff>
      <xdr:row>7</xdr:row>
      <xdr:rowOff>19050</xdr:rowOff>
    </xdr:from>
    <xdr:to>
      <xdr:col>31</xdr:col>
      <xdr:colOff>0</xdr:colOff>
      <xdr:row>9</xdr:row>
      <xdr:rowOff>9525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F918B43E-CEE0-4CF3-93B7-7D8812020A80}"/>
            </a:ext>
          </a:extLst>
        </xdr:cNvPr>
        <xdr:cNvGrpSpPr/>
      </xdr:nvGrpSpPr>
      <xdr:grpSpPr>
        <a:xfrm>
          <a:off x="4305300" y="1009650"/>
          <a:ext cx="295275" cy="276225"/>
          <a:chOff x="3228975" y="1428750"/>
          <a:chExt cx="238125" cy="276225"/>
        </a:xfrm>
      </xdr:grpSpPr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87552730-EF0F-43A7-BE16-AAF2167B8373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E01933AA-47C7-4560-9CF4-95F0D43D23F4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114300</xdr:colOff>
      <xdr:row>15</xdr:row>
      <xdr:rowOff>9525</xdr:rowOff>
    </xdr:from>
    <xdr:to>
      <xdr:col>23</xdr:col>
      <xdr:colOff>66675</xdr:colOff>
      <xdr:row>17</xdr:row>
      <xdr:rowOff>0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DF2E9A7-9640-4884-A95D-977905F61983}"/>
            </a:ext>
          </a:extLst>
        </xdr:cNvPr>
        <xdr:cNvGrpSpPr/>
      </xdr:nvGrpSpPr>
      <xdr:grpSpPr>
        <a:xfrm>
          <a:off x="3171825" y="2143125"/>
          <a:ext cx="295275" cy="276225"/>
          <a:chOff x="3228975" y="1428750"/>
          <a:chExt cx="238125" cy="276225"/>
        </a:xfrm>
      </xdr:grpSpPr>
      <xdr:cxnSp macro="">
        <xdr:nvCxnSpPr>
          <xdr:cNvPr id="15" name="Straight Connector 14">
            <a:extLst>
              <a:ext uri="{FF2B5EF4-FFF2-40B4-BE49-F238E27FC236}">
                <a16:creationId xmlns:a16="http://schemas.microsoft.com/office/drawing/2014/main" id="{FA102CF9-2A8B-4F52-84E0-E6328734E17D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B180C156-7C3A-4EC3-9D4E-190BC8D2A4DB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133350</xdr:colOff>
      <xdr:row>19</xdr:row>
      <xdr:rowOff>0</xdr:rowOff>
    </xdr:from>
    <xdr:to>
      <xdr:col>21</xdr:col>
      <xdr:colOff>142875</xdr:colOff>
      <xdr:row>20</xdr:row>
      <xdr:rowOff>133350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56F869C5-CD25-49F9-887A-F0ECFFE4E7E1}"/>
            </a:ext>
          </a:extLst>
        </xdr:cNvPr>
        <xdr:cNvGrpSpPr/>
      </xdr:nvGrpSpPr>
      <xdr:grpSpPr>
        <a:xfrm>
          <a:off x="2905125" y="2705100"/>
          <a:ext cx="295275" cy="276225"/>
          <a:chOff x="3228975" y="1428750"/>
          <a:chExt cx="238125" cy="276225"/>
        </a:xfrm>
      </xdr:grpSpPr>
      <xdr:cxnSp macro="">
        <xdr:nvCxnSpPr>
          <xdr:cNvPr id="18" name="Straight Connector 17">
            <a:extLst>
              <a:ext uri="{FF2B5EF4-FFF2-40B4-BE49-F238E27FC236}">
                <a16:creationId xmlns:a16="http://schemas.microsoft.com/office/drawing/2014/main" id="{1775BB11-5EEF-497C-8391-AD8850373DE7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32D7273-B2CB-4D25-AF83-4C073A6C395D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76200</xdr:colOff>
      <xdr:row>17</xdr:row>
      <xdr:rowOff>28575</xdr:rowOff>
    </xdr:from>
    <xdr:to>
      <xdr:col>22</xdr:col>
      <xdr:colOff>28575</xdr:colOff>
      <xdr:row>19</xdr:row>
      <xdr:rowOff>19050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D9B9C4A6-ADFB-4740-B1D1-C34FBFA64FDE}"/>
            </a:ext>
          </a:extLst>
        </xdr:cNvPr>
        <xdr:cNvGrpSpPr/>
      </xdr:nvGrpSpPr>
      <xdr:grpSpPr>
        <a:xfrm>
          <a:off x="2990850" y="2447925"/>
          <a:ext cx="295275" cy="276225"/>
          <a:chOff x="3228975" y="1428750"/>
          <a:chExt cx="238125" cy="276225"/>
        </a:xfrm>
      </xdr:grpSpPr>
      <xdr:cxnSp macro="">
        <xdr:nvCxnSpPr>
          <xdr:cNvPr id="21" name="Straight Connector 20">
            <a:extLst>
              <a:ext uri="{FF2B5EF4-FFF2-40B4-BE49-F238E27FC236}">
                <a16:creationId xmlns:a16="http://schemas.microsoft.com/office/drawing/2014/main" id="{4AAB803E-D72D-403C-AFC7-A0B31DF755FD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Straight Connector 21">
            <a:extLst>
              <a:ext uri="{FF2B5EF4-FFF2-40B4-BE49-F238E27FC236}">
                <a16:creationId xmlns:a16="http://schemas.microsoft.com/office/drawing/2014/main" id="{2E8BF244-7B68-44A1-B759-E5D416C37A51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104775</xdr:colOff>
      <xdr:row>20</xdr:row>
      <xdr:rowOff>133350</xdr:rowOff>
    </xdr:from>
    <xdr:to>
      <xdr:col>19</xdr:col>
      <xdr:colOff>57150</xdr:colOff>
      <xdr:row>22</xdr:row>
      <xdr:rowOff>123825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3100D638-B799-452A-9A5C-48508969B14A}"/>
            </a:ext>
          </a:extLst>
        </xdr:cNvPr>
        <xdr:cNvGrpSpPr/>
      </xdr:nvGrpSpPr>
      <xdr:grpSpPr>
        <a:xfrm>
          <a:off x="2533650" y="2981325"/>
          <a:ext cx="295275" cy="276225"/>
          <a:chOff x="3228975" y="1428750"/>
          <a:chExt cx="238125" cy="276225"/>
        </a:xfrm>
      </xdr:grpSpPr>
      <xdr:cxnSp macro="">
        <xdr:nvCxnSpPr>
          <xdr:cNvPr id="24" name="Straight Connector 23">
            <a:extLst>
              <a:ext uri="{FF2B5EF4-FFF2-40B4-BE49-F238E27FC236}">
                <a16:creationId xmlns:a16="http://schemas.microsoft.com/office/drawing/2014/main" id="{85A95F5D-86D9-402A-AF3C-7FD872E5DCA3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5" name="Straight Connector 24">
            <a:extLst>
              <a:ext uri="{FF2B5EF4-FFF2-40B4-BE49-F238E27FC236}">
                <a16:creationId xmlns:a16="http://schemas.microsoft.com/office/drawing/2014/main" id="{85641235-8DE0-4033-9C03-CB8C32F1298D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85725</xdr:colOff>
      <xdr:row>25</xdr:row>
      <xdr:rowOff>0</xdr:rowOff>
    </xdr:from>
    <xdr:to>
      <xdr:col>19</xdr:col>
      <xdr:colOff>38100</xdr:colOff>
      <xdr:row>26</xdr:row>
      <xdr:rowOff>133350</xdr:rowOff>
    </xdr:to>
    <xdr:grpSp>
      <xdr:nvGrpSpPr>
        <xdr:cNvPr id="26" name="Group 25">
          <a:extLst>
            <a:ext uri="{FF2B5EF4-FFF2-40B4-BE49-F238E27FC236}">
              <a16:creationId xmlns:a16="http://schemas.microsoft.com/office/drawing/2014/main" id="{B78AD967-F812-4D30-8484-2A96F4C0430C}"/>
            </a:ext>
          </a:extLst>
        </xdr:cNvPr>
        <xdr:cNvGrpSpPr/>
      </xdr:nvGrpSpPr>
      <xdr:grpSpPr>
        <a:xfrm>
          <a:off x="2514600" y="3562350"/>
          <a:ext cx="295275" cy="276225"/>
          <a:chOff x="3228975" y="1428750"/>
          <a:chExt cx="238125" cy="276225"/>
        </a:xfrm>
      </xdr:grpSpPr>
      <xdr:cxnSp macro="">
        <xdr:nvCxnSpPr>
          <xdr:cNvPr id="27" name="Straight Connector 26">
            <a:extLst>
              <a:ext uri="{FF2B5EF4-FFF2-40B4-BE49-F238E27FC236}">
                <a16:creationId xmlns:a16="http://schemas.microsoft.com/office/drawing/2014/main" id="{BBFEFFC4-80A6-4812-AEC1-B78FFDF02BD6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Connector 27">
            <a:extLst>
              <a:ext uri="{FF2B5EF4-FFF2-40B4-BE49-F238E27FC236}">
                <a16:creationId xmlns:a16="http://schemas.microsoft.com/office/drawing/2014/main" id="{D7FA22AE-E91D-43B7-B859-94E610F2B7CD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190500</xdr:colOff>
      <xdr:row>23</xdr:row>
      <xdr:rowOff>0</xdr:rowOff>
    </xdr:from>
    <xdr:to>
      <xdr:col>21</xdr:col>
      <xdr:colOff>0</xdr:colOff>
      <xdr:row>24</xdr:row>
      <xdr:rowOff>133350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EB634020-F05B-486D-8A85-9BF3077DF8DB}"/>
            </a:ext>
          </a:extLst>
        </xdr:cNvPr>
        <xdr:cNvGrpSpPr/>
      </xdr:nvGrpSpPr>
      <xdr:grpSpPr>
        <a:xfrm>
          <a:off x="2762250" y="3276600"/>
          <a:ext cx="295275" cy="276225"/>
          <a:chOff x="3228975" y="1428750"/>
          <a:chExt cx="238125" cy="276225"/>
        </a:xfrm>
      </xdr:grpSpPr>
      <xdr:cxnSp macro="">
        <xdr:nvCxnSpPr>
          <xdr:cNvPr id="30" name="Straight Connector 29">
            <a:extLst>
              <a:ext uri="{FF2B5EF4-FFF2-40B4-BE49-F238E27FC236}">
                <a16:creationId xmlns:a16="http://schemas.microsoft.com/office/drawing/2014/main" id="{27820999-3E0B-4411-A944-2CF33C72FCA1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1" name="Straight Connector 30">
            <a:extLst>
              <a:ext uri="{FF2B5EF4-FFF2-40B4-BE49-F238E27FC236}">
                <a16:creationId xmlns:a16="http://schemas.microsoft.com/office/drawing/2014/main" id="{F3277F2A-77A3-4FF1-9589-0D8C37914EDE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54</xdr:col>
      <xdr:colOff>57150</xdr:colOff>
      <xdr:row>7</xdr:row>
      <xdr:rowOff>9525</xdr:rowOff>
    </xdr:from>
    <xdr:to>
      <xdr:col>56</xdr:col>
      <xdr:colOff>66675</xdr:colOff>
      <xdr:row>9</xdr:row>
      <xdr:rowOff>0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EC38D28B-C2FE-486A-85F1-2F5EB4CE999F}"/>
            </a:ext>
          </a:extLst>
        </xdr:cNvPr>
        <xdr:cNvGrpSpPr/>
      </xdr:nvGrpSpPr>
      <xdr:grpSpPr>
        <a:xfrm>
          <a:off x="8058150" y="1000125"/>
          <a:ext cx="352425" cy="276225"/>
          <a:chOff x="3228975" y="1428750"/>
          <a:chExt cx="238125" cy="276225"/>
        </a:xfrm>
      </xdr:grpSpPr>
      <xdr:cxnSp macro="">
        <xdr:nvCxnSpPr>
          <xdr:cNvPr id="33" name="Straight Connector 32">
            <a:extLst>
              <a:ext uri="{FF2B5EF4-FFF2-40B4-BE49-F238E27FC236}">
                <a16:creationId xmlns:a16="http://schemas.microsoft.com/office/drawing/2014/main" id="{59E9656D-918D-4CD9-8856-77102DA1A3AD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Straight Connector 33">
            <a:extLst>
              <a:ext uri="{FF2B5EF4-FFF2-40B4-BE49-F238E27FC236}">
                <a16:creationId xmlns:a16="http://schemas.microsoft.com/office/drawing/2014/main" id="{2C11173F-EFDC-48D8-BB3B-96F92BA12BCD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56</xdr:col>
      <xdr:colOff>38100</xdr:colOff>
      <xdr:row>9</xdr:row>
      <xdr:rowOff>0</xdr:rowOff>
    </xdr:from>
    <xdr:to>
      <xdr:col>58</xdr:col>
      <xdr:colOff>47625</xdr:colOff>
      <xdr:row>10</xdr:row>
      <xdr:rowOff>133350</xdr:rowOff>
    </xdr:to>
    <xdr:grpSp>
      <xdr:nvGrpSpPr>
        <xdr:cNvPr id="35" name="Group 34">
          <a:extLst>
            <a:ext uri="{FF2B5EF4-FFF2-40B4-BE49-F238E27FC236}">
              <a16:creationId xmlns:a16="http://schemas.microsoft.com/office/drawing/2014/main" id="{E5149305-5C43-4D4B-BE1C-865BAABC3285}"/>
            </a:ext>
          </a:extLst>
        </xdr:cNvPr>
        <xdr:cNvGrpSpPr/>
      </xdr:nvGrpSpPr>
      <xdr:grpSpPr>
        <a:xfrm>
          <a:off x="8382000" y="1276350"/>
          <a:ext cx="333375" cy="276225"/>
          <a:chOff x="3228975" y="1428750"/>
          <a:chExt cx="238125" cy="276225"/>
        </a:xfrm>
      </xdr:grpSpPr>
      <xdr:cxnSp macro="">
        <xdr:nvCxnSpPr>
          <xdr:cNvPr id="36" name="Straight Connector 35">
            <a:extLst>
              <a:ext uri="{FF2B5EF4-FFF2-40B4-BE49-F238E27FC236}">
                <a16:creationId xmlns:a16="http://schemas.microsoft.com/office/drawing/2014/main" id="{EBBE5835-EEDC-4C87-B189-030AE92D46C7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Straight Connector 36">
            <a:extLst>
              <a:ext uri="{FF2B5EF4-FFF2-40B4-BE49-F238E27FC236}">
                <a16:creationId xmlns:a16="http://schemas.microsoft.com/office/drawing/2014/main" id="{9FF0A05F-53F3-4696-AC79-BDF35DA9FC72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104775</xdr:colOff>
      <xdr:row>11</xdr:row>
      <xdr:rowOff>19050</xdr:rowOff>
    </xdr:from>
    <xdr:to>
      <xdr:col>59</xdr:col>
      <xdr:colOff>114300</xdr:colOff>
      <xdr:row>13</xdr:row>
      <xdr:rowOff>9525</xdr:rowOff>
    </xdr:to>
    <xdr:grpSp>
      <xdr:nvGrpSpPr>
        <xdr:cNvPr id="41" name="Group 40">
          <a:extLst>
            <a:ext uri="{FF2B5EF4-FFF2-40B4-BE49-F238E27FC236}">
              <a16:creationId xmlns:a16="http://schemas.microsoft.com/office/drawing/2014/main" id="{BA9D3CB2-5348-4C2A-8B39-02EA1020DA7C}"/>
            </a:ext>
          </a:extLst>
        </xdr:cNvPr>
        <xdr:cNvGrpSpPr/>
      </xdr:nvGrpSpPr>
      <xdr:grpSpPr>
        <a:xfrm>
          <a:off x="8591550" y="1581150"/>
          <a:ext cx="333375" cy="276225"/>
          <a:chOff x="3228975" y="1428750"/>
          <a:chExt cx="238125" cy="276225"/>
        </a:xfrm>
      </xdr:grpSpPr>
      <xdr:cxnSp macro="">
        <xdr:nvCxnSpPr>
          <xdr:cNvPr id="42" name="Straight Connector 41">
            <a:extLst>
              <a:ext uri="{FF2B5EF4-FFF2-40B4-BE49-F238E27FC236}">
                <a16:creationId xmlns:a16="http://schemas.microsoft.com/office/drawing/2014/main" id="{E139D6D7-C58D-49B3-9966-44E371FC1966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Straight Connector 42">
            <a:extLst>
              <a:ext uri="{FF2B5EF4-FFF2-40B4-BE49-F238E27FC236}">
                <a16:creationId xmlns:a16="http://schemas.microsoft.com/office/drawing/2014/main" id="{33D57BA0-C48A-48F8-966D-D34AA35DDB8F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57150</xdr:colOff>
      <xdr:row>15</xdr:row>
      <xdr:rowOff>9525</xdr:rowOff>
    </xdr:from>
    <xdr:to>
      <xdr:col>59</xdr:col>
      <xdr:colOff>66675</xdr:colOff>
      <xdr:row>17</xdr:row>
      <xdr:rowOff>0</xdr:rowOff>
    </xdr:to>
    <xdr:grpSp>
      <xdr:nvGrpSpPr>
        <xdr:cNvPr id="44" name="Group 43">
          <a:extLst>
            <a:ext uri="{FF2B5EF4-FFF2-40B4-BE49-F238E27FC236}">
              <a16:creationId xmlns:a16="http://schemas.microsoft.com/office/drawing/2014/main" id="{16301CEB-CF36-4809-AD7E-D38296229F99}"/>
            </a:ext>
          </a:extLst>
        </xdr:cNvPr>
        <xdr:cNvGrpSpPr/>
      </xdr:nvGrpSpPr>
      <xdr:grpSpPr>
        <a:xfrm>
          <a:off x="8543925" y="2143125"/>
          <a:ext cx="333375" cy="276225"/>
          <a:chOff x="3228975" y="1428750"/>
          <a:chExt cx="238125" cy="276225"/>
        </a:xfrm>
      </xdr:grpSpPr>
      <xdr:cxnSp macro="">
        <xdr:nvCxnSpPr>
          <xdr:cNvPr id="45" name="Straight Connector 44">
            <a:extLst>
              <a:ext uri="{FF2B5EF4-FFF2-40B4-BE49-F238E27FC236}">
                <a16:creationId xmlns:a16="http://schemas.microsoft.com/office/drawing/2014/main" id="{EA0027E6-42D2-4DA2-BBE7-F3E7ECFE2562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6" name="Straight Connector 45">
            <a:extLst>
              <a:ext uri="{FF2B5EF4-FFF2-40B4-BE49-F238E27FC236}">
                <a16:creationId xmlns:a16="http://schemas.microsoft.com/office/drawing/2014/main" id="{F6215A01-BFCE-423A-851B-BA368C8764E9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55</xdr:col>
      <xdr:colOff>104775</xdr:colOff>
      <xdr:row>16</xdr:row>
      <xdr:rowOff>123825</xdr:rowOff>
    </xdr:from>
    <xdr:to>
      <xdr:col>57</xdr:col>
      <xdr:colOff>152400</xdr:colOff>
      <xdr:row>18</xdr:row>
      <xdr:rowOff>114300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150252AD-6838-4138-8F3A-08E1780D153C}"/>
            </a:ext>
          </a:extLst>
        </xdr:cNvPr>
        <xdr:cNvGrpSpPr/>
      </xdr:nvGrpSpPr>
      <xdr:grpSpPr>
        <a:xfrm>
          <a:off x="8305800" y="2400300"/>
          <a:ext cx="333375" cy="276225"/>
          <a:chOff x="3228975" y="1428750"/>
          <a:chExt cx="238125" cy="276225"/>
        </a:xfrm>
      </xdr:grpSpPr>
      <xdr:cxnSp macro="">
        <xdr:nvCxnSpPr>
          <xdr:cNvPr id="51" name="Straight Connector 50">
            <a:extLst>
              <a:ext uri="{FF2B5EF4-FFF2-40B4-BE49-F238E27FC236}">
                <a16:creationId xmlns:a16="http://schemas.microsoft.com/office/drawing/2014/main" id="{0322A42A-262D-4E92-AB73-97076B93B49F}"/>
              </a:ext>
            </a:extLst>
          </xdr:cNvPr>
          <xdr:cNvCxnSpPr/>
        </xdr:nvCxnSpPr>
        <xdr:spPr>
          <a:xfrm flipH="1">
            <a:off x="3228975" y="1438275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52" name="Straight Connector 51">
            <a:extLst>
              <a:ext uri="{FF2B5EF4-FFF2-40B4-BE49-F238E27FC236}">
                <a16:creationId xmlns:a16="http://schemas.microsoft.com/office/drawing/2014/main" id="{4AE73B66-9A14-4152-9685-BA22C0DE33F5}"/>
              </a:ext>
            </a:extLst>
          </xdr:cNvPr>
          <xdr:cNvCxnSpPr/>
        </xdr:nvCxnSpPr>
        <xdr:spPr>
          <a:xfrm flipH="1">
            <a:off x="3286125" y="1428750"/>
            <a:ext cx="180975" cy="26670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xscoredicesport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oxscoredicesports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oxscoredicesport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116B2-346A-4EFD-8A25-97E81EC2E8BE}">
  <sheetPr>
    <pageSetUpPr fitToPage="1"/>
  </sheetPr>
  <dimension ref="G3:BX56"/>
  <sheetViews>
    <sheetView tabSelected="1" workbookViewId="0">
      <selection activeCell="F17" sqref="F17"/>
    </sheetView>
  </sheetViews>
  <sheetFormatPr defaultColWidth="2.140625" defaultRowHeight="11.25" customHeight="1" x14ac:dyDescent="0.25"/>
  <cols>
    <col min="1" max="18" width="2.140625" style="35"/>
    <col min="19" max="19" width="2.140625" style="35" customWidth="1"/>
    <col min="20" max="21" width="2.140625" style="35"/>
    <col min="22" max="22" width="2.140625" style="35" customWidth="1"/>
    <col min="23" max="28" width="2.140625" style="35"/>
    <col min="29" max="29" width="2.140625" style="35" customWidth="1"/>
    <col min="30" max="35" width="2.140625" style="35"/>
    <col min="36" max="36" width="3" style="35" bestFit="1" customWidth="1"/>
    <col min="37" max="40" width="2.140625" style="35"/>
    <col min="41" max="41" width="3" style="35" bestFit="1" customWidth="1"/>
    <col min="42" max="76" width="2.140625" style="35"/>
    <col min="77" max="77" width="3" style="35" customWidth="1"/>
    <col min="78" max="16384" width="2.140625" style="35"/>
  </cols>
  <sheetData>
    <row r="3" spans="7:76" ht="11.25" customHeight="1" x14ac:dyDescent="0.25"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F3" s="134" t="s">
        <v>17</v>
      </c>
      <c r="AG3" s="134"/>
      <c r="AH3" s="134"/>
      <c r="AI3" s="134"/>
      <c r="AJ3" s="134"/>
      <c r="AK3" s="134"/>
      <c r="AL3" s="134"/>
      <c r="AM3" s="134"/>
      <c r="AN3" s="134"/>
      <c r="AO3" s="143" t="s">
        <v>18</v>
      </c>
      <c r="AP3" s="144"/>
      <c r="AQ3" s="144"/>
      <c r="AR3" s="143"/>
      <c r="AS3" s="134" t="s">
        <v>17</v>
      </c>
      <c r="AT3" s="134"/>
      <c r="AU3" s="134"/>
      <c r="AV3" s="134"/>
      <c r="AW3" s="134"/>
      <c r="AX3" s="134"/>
      <c r="AY3" s="134"/>
      <c r="AZ3" s="134"/>
      <c r="BA3" s="134"/>
      <c r="BC3" s="134" t="s">
        <v>19</v>
      </c>
      <c r="BD3" s="134"/>
      <c r="BE3" s="134"/>
      <c r="BF3" s="134"/>
      <c r="BG3" s="134"/>
      <c r="BH3" s="134"/>
      <c r="BI3" s="134"/>
      <c r="BJ3" s="134" t="s">
        <v>20</v>
      </c>
      <c r="BK3" s="134"/>
      <c r="BL3" s="134"/>
      <c r="BM3" s="134"/>
      <c r="BN3" s="134"/>
      <c r="BO3" s="134"/>
      <c r="BP3" s="134"/>
      <c r="BR3" s="134" t="s">
        <v>21</v>
      </c>
      <c r="BS3" s="134"/>
      <c r="BT3" s="134"/>
      <c r="BU3" s="134"/>
      <c r="BV3" s="134"/>
      <c r="BW3" s="134"/>
      <c r="BX3" s="134"/>
    </row>
    <row r="4" spans="7:76" ht="11.25" customHeight="1" x14ac:dyDescent="0.25"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F4" s="136"/>
      <c r="AG4" s="137"/>
      <c r="AH4" s="137"/>
      <c r="AI4" s="137"/>
      <c r="AJ4" s="137"/>
      <c r="AK4" s="137"/>
      <c r="AL4" s="137"/>
      <c r="AM4" s="137"/>
      <c r="AN4" s="138"/>
      <c r="AO4" s="143"/>
      <c r="AP4" s="144"/>
      <c r="AQ4" s="144"/>
      <c r="AR4" s="143"/>
      <c r="AS4" s="136"/>
      <c r="AT4" s="137"/>
      <c r="AU4" s="137"/>
      <c r="AV4" s="137"/>
      <c r="AW4" s="137"/>
      <c r="AX4" s="137"/>
      <c r="AY4" s="137"/>
      <c r="AZ4" s="137"/>
      <c r="BA4" s="138"/>
      <c r="BC4" s="136"/>
      <c r="BD4" s="137"/>
      <c r="BE4" s="137"/>
      <c r="BF4" s="137"/>
      <c r="BG4" s="137"/>
      <c r="BH4" s="137"/>
      <c r="BI4" s="138"/>
      <c r="BJ4" s="136"/>
      <c r="BK4" s="137"/>
      <c r="BL4" s="137"/>
      <c r="BM4" s="137"/>
      <c r="BN4" s="137"/>
      <c r="BO4" s="137"/>
      <c r="BP4" s="138"/>
      <c r="BR4" s="136"/>
      <c r="BS4" s="137"/>
      <c r="BT4" s="137"/>
      <c r="BU4" s="137"/>
      <c r="BV4" s="137"/>
      <c r="BW4" s="137"/>
      <c r="BX4" s="138"/>
    </row>
    <row r="5" spans="7:76" ht="11.25" customHeight="1" x14ac:dyDescent="0.25"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F5" s="139"/>
      <c r="AG5" s="140"/>
      <c r="AH5" s="140"/>
      <c r="AI5" s="140"/>
      <c r="AJ5" s="140"/>
      <c r="AK5" s="140"/>
      <c r="AL5" s="140"/>
      <c r="AM5" s="140"/>
      <c r="AN5" s="141"/>
      <c r="AO5" s="143"/>
      <c r="AP5" s="144"/>
      <c r="AQ5" s="144"/>
      <c r="AR5" s="143"/>
      <c r="AS5" s="139"/>
      <c r="AT5" s="140"/>
      <c r="AU5" s="140"/>
      <c r="AV5" s="140"/>
      <c r="AW5" s="140"/>
      <c r="AX5" s="140"/>
      <c r="AY5" s="140"/>
      <c r="AZ5" s="140"/>
      <c r="BA5" s="141"/>
      <c r="BC5" s="139"/>
      <c r="BD5" s="140"/>
      <c r="BE5" s="140"/>
      <c r="BF5" s="140"/>
      <c r="BG5" s="140"/>
      <c r="BH5" s="140"/>
      <c r="BI5" s="141"/>
      <c r="BJ5" s="139"/>
      <c r="BK5" s="140"/>
      <c r="BL5" s="140"/>
      <c r="BM5" s="140"/>
      <c r="BN5" s="140"/>
      <c r="BO5" s="140"/>
      <c r="BP5" s="141"/>
      <c r="BR5" s="139"/>
      <c r="BS5" s="140"/>
      <c r="BT5" s="140"/>
      <c r="BU5" s="140"/>
      <c r="BV5" s="140"/>
      <c r="BW5" s="140"/>
      <c r="BX5" s="141"/>
    </row>
    <row r="6" spans="7:76" ht="6" customHeight="1" x14ac:dyDescent="0.25"/>
    <row r="7" spans="7:76" ht="15.75" customHeight="1" x14ac:dyDescent="0.2">
      <c r="I7" s="131" t="s">
        <v>22</v>
      </c>
      <c r="J7" s="131"/>
      <c r="K7" s="131"/>
      <c r="L7" s="131"/>
      <c r="M7" s="131"/>
      <c r="N7" s="131"/>
      <c r="O7" s="131"/>
      <c r="P7" s="132" t="s">
        <v>23</v>
      </c>
      <c r="Q7" s="132"/>
      <c r="R7" s="132" t="s">
        <v>24</v>
      </c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3" t="s">
        <v>5</v>
      </c>
      <c r="AK7" s="133"/>
      <c r="AL7" s="133"/>
      <c r="AM7" s="133" t="s">
        <v>25</v>
      </c>
      <c r="AN7" s="133"/>
      <c r="AO7" s="36" t="s">
        <v>26</v>
      </c>
      <c r="AR7" s="131" t="s">
        <v>22</v>
      </c>
      <c r="AS7" s="131"/>
      <c r="AT7" s="131"/>
      <c r="AU7" s="131"/>
      <c r="AV7" s="131"/>
      <c r="AW7" s="131"/>
      <c r="AX7" s="131"/>
      <c r="AY7" s="132" t="s">
        <v>23</v>
      </c>
      <c r="AZ7" s="132"/>
      <c r="BA7" s="132" t="s">
        <v>24</v>
      </c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3" t="s">
        <v>5</v>
      </c>
      <c r="BT7" s="133"/>
      <c r="BU7" s="133"/>
      <c r="BV7" s="133" t="s">
        <v>25</v>
      </c>
      <c r="BW7" s="133"/>
      <c r="BX7" s="36" t="s">
        <v>26</v>
      </c>
    </row>
    <row r="8" spans="7:76" ht="11.25" customHeight="1" x14ac:dyDescent="0.25">
      <c r="G8" s="96">
        <v>1</v>
      </c>
      <c r="H8" s="97"/>
      <c r="I8" s="125"/>
      <c r="J8" s="125"/>
      <c r="K8" s="125"/>
      <c r="L8" s="125"/>
      <c r="M8" s="125"/>
      <c r="N8" s="125"/>
      <c r="O8" s="125"/>
      <c r="P8" s="125"/>
      <c r="Q8" s="130"/>
      <c r="R8" s="67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76"/>
      <c r="AJ8" s="128"/>
      <c r="AK8" s="125"/>
      <c r="AL8" s="125"/>
      <c r="AM8" s="125"/>
      <c r="AN8" s="125"/>
      <c r="AO8" s="126"/>
      <c r="AP8" s="96">
        <v>1</v>
      </c>
      <c r="AQ8" s="97"/>
      <c r="AR8" s="95"/>
      <c r="AS8" s="95"/>
      <c r="AT8" s="95"/>
      <c r="AU8" s="95"/>
      <c r="AV8" s="95"/>
      <c r="AW8" s="95"/>
      <c r="AX8" s="95"/>
      <c r="AY8" s="95"/>
      <c r="AZ8" s="95"/>
      <c r="BA8" s="37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9"/>
      <c r="BS8" s="125"/>
      <c r="BT8" s="125"/>
      <c r="BU8" s="125"/>
      <c r="BV8" s="125"/>
      <c r="BW8" s="125"/>
      <c r="BX8" s="126"/>
    </row>
    <row r="9" spans="7:76" ht="11.25" customHeight="1" x14ac:dyDescent="0.25">
      <c r="G9" s="96"/>
      <c r="H9" s="97"/>
      <c r="I9" s="125"/>
      <c r="J9" s="125"/>
      <c r="K9" s="125"/>
      <c r="L9" s="125"/>
      <c r="M9" s="125"/>
      <c r="N9" s="125"/>
      <c r="O9" s="125"/>
      <c r="P9" s="125"/>
      <c r="Q9" s="130"/>
      <c r="R9" s="70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7"/>
      <c r="AJ9" s="128"/>
      <c r="AK9" s="125"/>
      <c r="AL9" s="125"/>
      <c r="AM9" s="125"/>
      <c r="AN9" s="125"/>
      <c r="AO9" s="129"/>
      <c r="AP9" s="96"/>
      <c r="AQ9" s="97"/>
      <c r="AR9" s="95"/>
      <c r="AS9" s="95"/>
      <c r="AT9" s="95"/>
      <c r="AU9" s="95"/>
      <c r="AV9" s="95"/>
      <c r="AW9" s="95"/>
      <c r="AX9" s="95"/>
      <c r="AY9" s="95"/>
      <c r="AZ9" s="95"/>
      <c r="BA9" s="40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2"/>
      <c r="BS9" s="125"/>
      <c r="BT9" s="125"/>
      <c r="BU9" s="125"/>
      <c r="BV9" s="125"/>
      <c r="BW9" s="125"/>
      <c r="BX9" s="129"/>
    </row>
    <row r="10" spans="7:76" ht="11.25" customHeight="1" x14ac:dyDescent="0.25">
      <c r="G10" s="96">
        <v>2</v>
      </c>
      <c r="H10" s="97"/>
      <c r="I10" s="125"/>
      <c r="J10" s="125"/>
      <c r="K10" s="125"/>
      <c r="L10" s="125"/>
      <c r="M10" s="125"/>
      <c r="N10" s="125"/>
      <c r="O10" s="125"/>
      <c r="P10" s="125"/>
      <c r="Q10" s="125"/>
      <c r="R10" s="67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76"/>
      <c r="AJ10" s="125"/>
      <c r="AK10" s="125"/>
      <c r="AL10" s="125"/>
      <c r="AM10" s="125"/>
      <c r="AN10" s="125"/>
      <c r="AO10" s="126"/>
      <c r="AP10" s="96">
        <v>2</v>
      </c>
      <c r="AQ10" s="97"/>
      <c r="AR10" s="95"/>
      <c r="AS10" s="95"/>
      <c r="AT10" s="95"/>
      <c r="AU10" s="95"/>
      <c r="AV10" s="95"/>
      <c r="AW10" s="95"/>
      <c r="AX10" s="95"/>
      <c r="AY10" s="95"/>
      <c r="AZ10" s="95"/>
      <c r="BA10" s="37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9"/>
      <c r="BS10" s="125"/>
      <c r="BT10" s="125"/>
      <c r="BU10" s="125"/>
      <c r="BV10" s="125"/>
      <c r="BW10" s="125"/>
      <c r="BX10" s="126"/>
    </row>
    <row r="11" spans="7:76" ht="11.25" customHeight="1" x14ac:dyDescent="0.25">
      <c r="G11" s="96"/>
      <c r="H11" s="97"/>
      <c r="I11" s="125"/>
      <c r="J11" s="125"/>
      <c r="K11" s="125"/>
      <c r="L11" s="125"/>
      <c r="M11" s="125"/>
      <c r="N11" s="125"/>
      <c r="O11" s="125"/>
      <c r="P11" s="125"/>
      <c r="Q11" s="125"/>
      <c r="R11" s="70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7"/>
      <c r="AJ11" s="125"/>
      <c r="AK11" s="125"/>
      <c r="AL11" s="125"/>
      <c r="AM11" s="125"/>
      <c r="AN11" s="125"/>
      <c r="AO11" s="129"/>
      <c r="AP11" s="96"/>
      <c r="AQ11" s="97"/>
      <c r="AR11" s="95"/>
      <c r="AS11" s="95"/>
      <c r="AT11" s="95"/>
      <c r="AU11" s="95"/>
      <c r="AV11" s="95"/>
      <c r="AW11" s="95"/>
      <c r="AX11" s="95"/>
      <c r="AY11" s="95"/>
      <c r="AZ11" s="95"/>
      <c r="BA11" s="40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2"/>
      <c r="BS11" s="125"/>
      <c r="BT11" s="125"/>
      <c r="BU11" s="125"/>
      <c r="BV11" s="125"/>
      <c r="BW11" s="125"/>
      <c r="BX11" s="129"/>
    </row>
    <row r="12" spans="7:76" ht="11.25" customHeight="1" x14ac:dyDescent="0.25">
      <c r="G12" s="96">
        <v>3</v>
      </c>
      <c r="H12" s="97"/>
      <c r="I12" s="125"/>
      <c r="J12" s="125"/>
      <c r="K12" s="125"/>
      <c r="L12" s="125"/>
      <c r="M12" s="125"/>
      <c r="N12" s="125"/>
      <c r="O12" s="125"/>
      <c r="P12" s="125"/>
      <c r="Q12" s="125"/>
      <c r="R12" s="67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76"/>
      <c r="AJ12" s="128"/>
      <c r="AK12" s="125"/>
      <c r="AL12" s="125"/>
      <c r="AM12" s="125"/>
      <c r="AN12" s="125"/>
      <c r="AO12" s="126"/>
      <c r="AP12" s="96">
        <v>3</v>
      </c>
      <c r="AQ12" s="97"/>
      <c r="AR12" s="95"/>
      <c r="AS12" s="95"/>
      <c r="AT12" s="95"/>
      <c r="AU12" s="95"/>
      <c r="AV12" s="95"/>
      <c r="AW12" s="95"/>
      <c r="AX12" s="95"/>
      <c r="AY12" s="95"/>
      <c r="AZ12" s="95"/>
      <c r="BA12" s="37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9"/>
      <c r="BS12" s="125"/>
      <c r="BT12" s="125"/>
      <c r="BU12" s="125"/>
      <c r="BV12" s="125"/>
      <c r="BW12" s="125"/>
      <c r="BX12" s="126"/>
    </row>
    <row r="13" spans="7:76" ht="11.25" customHeight="1" x14ac:dyDescent="0.25">
      <c r="G13" s="96"/>
      <c r="H13" s="97"/>
      <c r="I13" s="125"/>
      <c r="J13" s="125"/>
      <c r="K13" s="125"/>
      <c r="L13" s="125"/>
      <c r="M13" s="125"/>
      <c r="N13" s="125"/>
      <c r="O13" s="125"/>
      <c r="P13" s="125"/>
      <c r="Q13" s="125"/>
      <c r="R13" s="70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7"/>
      <c r="AJ13" s="128"/>
      <c r="AK13" s="125"/>
      <c r="AL13" s="125"/>
      <c r="AM13" s="125"/>
      <c r="AN13" s="125"/>
      <c r="AO13" s="129"/>
      <c r="AP13" s="96"/>
      <c r="AQ13" s="97"/>
      <c r="AR13" s="95"/>
      <c r="AS13" s="95"/>
      <c r="AT13" s="95"/>
      <c r="AU13" s="95"/>
      <c r="AV13" s="95"/>
      <c r="AW13" s="95"/>
      <c r="AX13" s="95"/>
      <c r="AY13" s="95"/>
      <c r="AZ13" s="95"/>
      <c r="BA13" s="40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2"/>
      <c r="BS13" s="125"/>
      <c r="BT13" s="125"/>
      <c r="BU13" s="125"/>
      <c r="BV13" s="125"/>
      <c r="BW13" s="125"/>
      <c r="BX13" s="129"/>
    </row>
    <row r="14" spans="7:76" ht="11.25" customHeight="1" x14ac:dyDescent="0.25">
      <c r="G14" s="96">
        <v>4</v>
      </c>
      <c r="H14" s="97"/>
      <c r="I14" s="125"/>
      <c r="J14" s="125"/>
      <c r="K14" s="125"/>
      <c r="L14" s="125"/>
      <c r="M14" s="125"/>
      <c r="N14" s="125"/>
      <c r="O14" s="125"/>
      <c r="P14" s="125"/>
      <c r="Q14" s="125"/>
      <c r="R14" s="67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76"/>
      <c r="AJ14" s="128"/>
      <c r="AK14" s="125"/>
      <c r="AL14" s="125"/>
      <c r="AM14" s="125"/>
      <c r="AN14" s="125"/>
      <c r="AO14" s="126"/>
      <c r="AP14" s="96">
        <v>4</v>
      </c>
      <c r="AQ14" s="97"/>
      <c r="AR14" s="95"/>
      <c r="AS14" s="95"/>
      <c r="AT14" s="95"/>
      <c r="AU14" s="95"/>
      <c r="AV14" s="95"/>
      <c r="AW14" s="95"/>
      <c r="AX14" s="95"/>
      <c r="AY14" s="95"/>
      <c r="AZ14" s="95"/>
      <c r="BA14" s="37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9"/>
      <c r="BS14" s="125"/>
      <c r="BT14" s="125"/>
      <c r="BU14" s="125"/>
      <c r="BV14" s="125"/>
      <c r="BW14" s="125"/>
      <c r="BX14" s="126"/>
    </row>
    <row r="15" spans="7:76" ht="11.25" customHeight="1" x14ac:dyDescent="0.25">
      <c r="G15" s="96"/>
      <c r="H15" s="97"/>
      <c r="I15" s="125"/>
      <c r="J15" s="125"/>
      <c r="K15" s="125"/>
      <c r="L15" s="125"/>
      <c r="M15" s="125"/>
      <c r="N15" s="125"/>
      <c r="O15" s="125"/>
      <c r="P15" s="125"/>
      <c r="Q15" s="125"/>
      <c r="R15" s="70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7"/>
      <c r="AJ15" s="128"/>
      <c r="AK15" s="125"/>
      <c r="AL15" s="125"/>
      <c r="AM15" s="125"/>
      <c r="AN15" s="125"/>
      <c r="AO15" s="129"/>
      <c r="AP15" s="96"/>
      <c r="AQ15" s="97"/>
      <c r="AR15" s="95"/>
      <c r="AS15" s="95"/>
      <c r="AT15" s="95"/>
      <c r="AU15" s="95"/>
      <c r="AV15" s="95"/>
      <c r="AW15" s="95"/>
      <c r="AX15" s="95"/>
      <c r="AY15" s="95"/>
      <c r="AZ15" s="95"/>
      <c r="BA15" s="40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2"/>
      <c r="BS15" s="125"/>
      <c r="BT15" s="125"/>
      <c r="BU15" s="125"/>
      <c r="BV15" s="125"/>
      <c r="BW15" s="125"/>
      <c r="BX15" s="129"/>
    </row>
    <row r="16" spans="7:76" ht="11.25" customHeight="1" x14ac:dyDescent="0.25">
      <c r="G16" s="96">
        <v>5</v>
      </c>
      <c r="H16" s="97"/>
      <c r="I16" s="125"/>
      <c r="J16" s="125"/>
      <c r="K16" s="125"/>
      <c r="L16" s="125"/>
      <c r="M16" s="125"/>
      <c r="N16" s="125"/>
      <c r="O16" s="125"/>
      <c r="P16" s="125"/>
      <c r="Q16" s="125"/>
      <c r="R16" s="67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76"/>
      <c r="AJ16" s="128"/>
      <c r="AK16" s="125"/>
      <c r="AL16" s="125"/>
      <c r="AM16" s="125"/>
      <c r="AN16" s="125"/>
      <c r="AO16" s="126"/>
      <c r="AP16" s="96">
        <v>5</v>
      </c>
      <c r="AQ16" s="97"/>
      <c r="AR16" s="95"/>
      <c r="AS16" s="95"/>
      <c r="AT16" s="95"/>
      <c r="AU16" s="95"/>
      <c r="AV16" s="95"/>
      <c r="AW16" s="95"/>
      <c r="AX16" s="95"/>
      <c r="AY16" s="95"/>
      <c r="AZ16" s="95"/>
      <c r="BA16" s="37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9"/>
      <c r="BS16" s="125"/>
      <c r="BT16" s="125"/>
      <c r="BU16" s="125"/>
      <c r="BV16" s="125"/>
      <c r="BW16" s="125"/>
      <c r="BX16" s="126"/>
    </row>
    <row r="17" spans="7:76" ht="11.25" customHeight="1" x14ac:dyDescent="0.25">
      <c r="G17" s="96"/>
      <c r="H17" s="97"/>
      <c r="I17" s="125"/>
      <c r="J17" s="125"/>
      <c r="K17" s="125"/>
      <c r="L17" s="125"/>
      <c r="M17" s="125"/>
      <c r="N17" s="125"/>
      <c r="O17" s="125"/>
      <c r="P17" s="125"/>
      <c r="Q17" s="125"/>
      <c r="R17" s="70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7"/>
      <c r="AJ17" s="128"/>
      <c r="AK17" s="125"/>
      <c r="AL17" s="125"/>
      <c r="AM17" s="125"/>
      <c r="AN17" s="125"/>
      <c r="AO17" s="129"/>
      <c r="AP17" s="96"/>
      <c r="AQ17" s="97"/>
      <c r="AR17" s="95"/>
      <c r="AS17" s="95"/>
      <c r="AT17" s="95"/>
      <c r="AU17" s="95"/>
      <c r="AV17" s="95"/>
      <c r="AW17" s="95"/>
      <c r="AX17" s="95"/>
      <c r="AY17" s="95"/>
      <c r="AZ17" s="95"/>
      <c r="BA17" s="40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2"/>
      <c r="BS17" s="125"/>
      <c r="BT17" s="125"/>
      <c r="BU17" s="125"/>
      <c r="BV17" s="125"/>
      <c r="BW17" s="125"/>
      <c r="BX17" s="129"/>
    </row>
    <row r="18" spans="7:76" ht="11.25" customHeight="1" x14ac:dyDescent="0.25">
      <c r="G18" s="96">
        <v>6</v>
      </c>
      <c r="H18" s="97"/>
      <c r="I18" s="125"/>
      <c r="J18" s="125"/>
      <c r="K18" s="125"/>
      <c r="L18" s="125"/>
      <c r="M18" s="125"/>
      <c r="N18" s="125"/>
      <c r="O18" s="125"/>
      <c r="P18" s="125"/>
      <c r="Q18" s="125"/>
      <c r="R18" s="67"/>
      <c r="S18" s="68"/>
      <c r="T18" s="68"/>
      <c r="U18" s="69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76"/>
      <c r="AJ18" s="128"/>
      <c r="AK18" s="125"/>
      <c r="AL18" s="125"/>
      <c r="AM18" s="125"/>
      <c r="AN18" s="125"/>
      <c r="AO18" s="126"/>
      <c r="AP18" s="96">
        <v>6</v>
      </c>
      <c r="AQ18" s="97"/>
      <c r="AR18" s="95"/>
      <c r="AS18" s="95"/>
      <c r="AT18" s="95"/>
      <c r="AU18" s="95"/>
      <c r="AV18" s="95"/>
      <c r="AW18" s="95"/>
      <c r="AX18" s="95"/>
      <c r="AY18" s="95"/>
      <c r="AZ18" s="95"/>
      <c r="BA18" s="37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9"/>
      <c r="BS18" s="125"/>
      <c r="BT18" s="125"/>
      <c r="BU18" s="125"/>
      <c r="BV18" s="125"/>
      <c r="BW18" s="125"/>
      <c r="BX18" s="126"/>
    </row>
    <row r="19" spans="7:76" ht="11.25" customHeight="1" x14ac:dyDescent="0.25">
      <c r="G19" s="96"/>
      <c r="H19" s="97"/>
      <c r="I19" s="125"/>
      <c r="J19" s="125"/>
      <c r="K19" s="125"/>
      <c r="L19" s="125"/>
      <c r="M19" s="125"/>
      <c r="N19" s="125"/>
      <c r="O19" s="125"/>
      <c r="P19" s="125"/>
      <c r="Q19" s="125"/>
      <c r="R19" s="70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7"/>
      <c r="AJ19" s="128"/>
      <c r="AK19" s="125"/>
      <c r="AL19" s="125"/>
      <c r="AM19" s="125"/>
      <c r="AN19" s="125"/>
      <c r="AO19" s="129"/>
      <c r="AP19" s="96"/>
      <c r="AQ19" s="97"/>
      <c r="AR19" s="95"/>
      <c r="AS19" s="95"/>
      <c r="AT19" s="95"/>
      <c r="AU19" s="95"/>
      <c r="AV19" s="95"/>
      <c r="AW19" s="95"/>
      <c r="AX19" s="95"/>
      <c r="AY19" s="95"/>
      <c r="AZ19" s="95"/>
      <c r="BA19" s="40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2"/>
      <c r="BS19" s="125"/>
      <c r="BT19" s="125"/>
      <c r="BU19" s="125"/>
      <c r="BV19" s="125"/>
      <c r="BW19" s="125"/>
      <c r="BX19" s="129"/>
    </row>
    <row r="20" spans="7:76" ht="11.25" customHeight="1" x14ac:dyDescent="0.25">
      <c r="G20" s="96">
        <v>7</v>
      </c>
      <c r="H20" s="97"/>
      <c r="I20" s="125"/>
      <c r="J20" s="125"/>
      <c r="K20" s="125"/>
      <c r="L20" s="125"/>
      <c r="M20" s="125"/>
      <c r="N20" s="125"/>
      <c r="O20" s="125"/>
      <c r="P20" s="125"/>
      <c r="Q20" s="125"/>
      <c r="R20" s="67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76"/>
      <c r="AJ20" s="128"/>
      <c r="AK20" s="125"/>
      <c r="AL20" s="125"/>
      <c r="AM20" s="125"/>
      <c r="AN20" s="125"/>
      <c r="AO20" s="126"/>
      <c r="AP20" s="96">
        <v>7</v>
      </c>
      <c r="AQ20" s="97"/>
      <c r="AR20" s="95"/>
      <c r="AS20" s="95"/>
      <c r="AT20" s="95"/>
      <c r="AU20" s="95"/>
      <c r="AV20" s="95"/>
      <c r="AW20" s="95"/>
      <c r="AX20" s="95"/>
      <c r="AY20" s="95"/>
      <c r="AZ20" s="95"/>
      <c r="BA20" s="37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9"/>
      <c r="BS20" s="125"/>
      <c r="BT20" s="125"/>
      <c r="BU20" s="125"/>
      <c r="BV20" s="125"/>
      <c r="BW20" s="125"/>
      <c r="BX20" s="126"/>
    </row>
    <row r="21" spans="7:76" ht="11.25" customHeight="1" x14ac:dyDescent="0.25">
      <c r="G21" s="96"/>
      <c r="H21" s="97"/>
      <c r="I21" s="125"/>
      <c r="J21" s="125"/>
      <c r="K21" s="125"/>
      <c r="L21" s="125"/>
      <c r="M21" s="125"/>
      <c r="N21" s="125"/>
      <c r="O21" s="125"/>
      <c r="P21" s="125"/>
      <c r="Q21" s="125"/>
      <c r="R21" s="70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7"/>
      <c r="AJ21" s="128"/>
      <c r="AK21" s="125"/>
      <c r="AL21" s="125"/>
      <c r="AM21" s="125"/>
      <c r="AN21" s="125"/>
      <c r="AO21" s="129"/>
      <c r="AP21" s="96"/>
      <c r="AQ21" s="97"/>
      <c r="AR21" s="95"/>
      <c r="AS21" s="95"/>
      <c r="AT21" s="95"/>
      <c r="AU21" s="95"/>
      <c r="AV21" s="95"/>
      <c r="AW21" s="95"/>
      <c r="AX21" s="95"/>
      <c r="AY21" s="95"/>
      <c r="AZ21" s="95"/>
      <c r="BA21" s="40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2"/>
      <c r="BS21" s="125"/>
      <c r="BT21" s="125"/>
      <c r="BU21" s="125"/>
      <c r="BV21" s="125"/>
      <c r="BW21" s="125"/>
      <c r="BX21" s="129"/>
    </row>
    <row r="22" spans="7:76" ht="11.25" customHeight="1" x14ac:dyDescent="0.25">
      <c r="G22" s="96">
        <v>8</v>
      </c>
      <c r="H22" s="97"/>
      <c r="I22" s="125"/>
      <c r="J22" s="125"/>
      <c r="K22" s="125"/>
      <c r="L22" s="125"/>
      <c r="M22" s="125"/>
      <c r="N22" s="125"/>
      <c r="O22" s="125"/>
      <c r="P22" s="125"/>
      <c r="Q22" s="125"/>
      <c r="R22" s="72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76"/>
      <c r="AJ22" s="128"/>
      <c r="AK22" s="125"/>
      <c r="AL22" s="125"/>
      <c r="AM22" s="125"/>
      <c r="AN22" s="125"/>
      <c r="AO22" s="126"/>
      <c r="AP22" s="96">
        <v>8</v>
      </c>
      <c r="AQ22" s="97"/>
      <c r="AR22" s="95"/>
      <c r="AS22" s="95"/>
      <c r="AT22" s="95"/>
      <c r="AU22" s="95"/>
      <c r="AV22" s="95"/>
      <c r="AW22" s="95"/>
      <c r="AX22" s="95"/>
      <c r="AY22" s="95"/>
      <c r="AZ22" s="95"/>
      <c r="BA22" s="37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9"/>
      <c r="BS22" s="125"/>
      <c r="BT22" s="125"/>
      <c r="BU22" s="125"/>
      <c r="BV22" s="125"/>
      <c r="BW22" s="125"/>
      <c r="BX22" s="126"/>
    </row>
    <row r="23" spans="7:76" ht="11.25" customHeight="1" x14ac:dyDescent="0.25">
      <c r="G23" s="96"/>
      <c r="H23" s="97"/>
      <c r="I23" s="125"/>
      <c r="J23" s="125"/>
      <c r="K23" s="125"/>
      <c r="L23" s="125"/>
      <c r="M23" s="125"/>
      <c r="N23" s="125"/>
      <c r="O23" s="125"/>
      <c r="P23" s="125"/>
      <c r="Q23" s="125"/>
      <c r="R23" s="70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7"/>
      <c r="AJ23" s="128"/>
      <c r="AK23" s="125"/>
      <c r="AL23" s="125"/>
      <c r="AM23" s="125"/>
      <c r="AN23" s="125"/>
      <c r="AO23" s="129"/>
      <c r="AP23" s="96"/>
      <c r="AQ23" s="97"/>
      <c r="AR23" s="95"/>
      <c r="AS23" s="95"/>
      <c r="AT23" s="95"/>
      <c r="AU23" s="95"/>
      <c r="AV23" s="95"/>
      <c r="AW23" s="95"/>
      <c r="AX23" s="95"/>
      <c r="AY23" s="95"/>
      <c r="AZ23" s="95"/>
      <c r="BA23" s="40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2"/>
      <c r="BS23" s="125"/>
      <c r="BT23" s="125"/>
      <c r="BU23" s="125"/>
      <c r="BV23" s="125"/>
      <c r="BW23" s="125"/>
      <c r="BX23" s="129"/>
    </row>
    <row r="24" spans="7:76" ht="11.25" customHeight="1" x14ac:dyDescent="0.25">
      <c r="G24" s="96">
        <v>9</v>
      </c>
      <c r="H24" s="97"/>
      <c r="I24" s="125"/>
      <c r="J24" s="125"/>
      <c r="K24" s="125"/>
      <c r="L24" s="125"/>
      <c r="M24" s="125"/>
      <c r="N24" s="125"/>
      <c r="O24" s="125"/>
      <c r="P24" s="125"/>
      <c r="Q24" s="125"/>
      <c r="R24" s="72"/>
      <c r="S24" s="69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76"/>
      <c r="AJ24" s="128"/>
      <c r="AK24" s="125"/>
      <c r="AL24" s="125"/>
      <c r="AM24" s="125"/>
      <c r="AN24" s="125"/>
      <c r="AO24" s="126"/>
      <c r="AP24" s="96">
        <v>9</v>
      </c>
      <c r="AQ24" s="97"/>
      <c r="AR24" s="95"/>
      <c r="AS24" s="95"/>
      <c r="AT24" s="95"/>
      <c r="AU24" s="95"/>
      <c r="AV24" s="95"/>
      <c r="AW24" s="95"/>
      <c r="AX24" s="95"/>
      <c r="AY24" s="95"/>
      <c r="AZ24" s="95"/>
      <c r="BA24" s="37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9"/>
      <c r="BS24" s="125"/>
      <c r="BT24" s="125"/>
      <c r="BU24" s="125"/>
      <c r="BV24" s="125"/>
      <c r="BW24" s="125"/>
      <c r="BX24" s="126"/>
    </row>
    <row r="25" spans="7:76" ht="11.25" customHeight="1" x14ac:dyDescent="0.25">
      <c r="G25" s="96"/>
      <c r="H25" s="97"/>
      <c r="I25" s="125"/>
      <c r="J25" s="125"/>
      <c r="K25" s="125"/>
      <c r="L25" s="125"/>
      <c r="M25" s="125"/>
      <c r="N25" s="125"/>
      <c r="O25" s="125"/>
      <c r="P25" s="125"/>
      <c r="Q25" s="125"/>
      <c r="R25" s="70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7"/>
      <c r="AJ25" s="128"/>
      <c r="AK25" s="125"/>
      <c r="AL25" s="125"/>
      <c r="AM25" s="125"/>
      <c r="AN25" s="125"/>
      <c r="AO25" s="129"/>
      <c r="AP25" s="96"/>
      <c r="AQ25" s="97"/>
      <c r="AR25" s="95"/>
      <c r="AS25" s="95"/>
      <c r="AT25" s="95"/>
      <c r="AU25" s="95"/>
      <c r="AV25" s="95"/>
      <c r="AW25" s="95"/>
      <c r="AX25" s="95"/>
      <c r="AY25" s="95"/>
      <c r="AZ25" s="95"/>
      <c r="BA25" s="40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2"/>
      <c r="BS25" s="125"/>
      <c r="BT25" s="125"/>
      <c r="BU25" s="125"/>
      <c r="BV25" s="125"/>
      <c r="BW25" s="125"/>
      <c r="BX25" s="129"/>
    </row>
    <row r="26" spans="7:76" ht="11.25" customHeight="1" x14ac:dyDescent="0.25">
      <c r="G26" s="96">
        <v>10</v>
      </c>
      <c r="H26" s="97"/>
      <c r="I26" s="125"/>
      <c r="J26" s="125"/>
      <c r="K26" s="125"/>
      <c r="L26" s="125"/>
      <c r="M26" s="125"/>
      <c r="N26" s="125"/>
      <c r="O26" s="125"/>
      <c r="P26" s="125"/>
      <c r="Q26" s="125"/>
      <c r="R26" s="72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76"/>
      <c r="AJ26" s="128"/>
      <c r="AK26" s="125"/>
      <c r="AL26" s="125"/>
      <c r="AM26" s="125"/>
      <c r="AN26" s="125"/>
      <c r="AO26" s="126"/>
      <c r="AP26" s="96">
        <v>10</v>
      </c>
      <c r="AQ26" s="97"/>
      <c r="AR26" s="95"/>
      <c r="AS26" s="95"/>
      <c r="AT26" s="95"/>
      <c r="AU26" s="95"/>
      <c r="AV26" s="95"/>
      <c r="AW26" s="95"/>
      <c r="AX26" s="95"/>
      <c r="AY26" s="95"/>
      <c r="AZ26" s="95"/>
      <c r="BA26" s="37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9"/>
      <c r="BS26" s="125"/>
      <c r="BT26" s="125"/>
      <c r="BU26" s="125"/>
      <c r="BV26" s="125"/>
      <c r="BW26" s="125"/>
      <c r="BX26" s="126"/>
    </row>
    <row r="27" spans="7:76" ht="11.25" customHeight="1" x14ac:dyDescent="0.25">
      <c r="G27" s="96"/>
      <c r="H27" s="97"/>
      <c r="I27" s="125"/>
      <c r="J27" s="125"/>
      <c r="K27" s="125"/>
      <c r="L27" s="125"/>
      <c r="M27" s="125"/>
      <c r="N27" s="125"/>
      <c r="O27" s="125"/>
      <c r="P27" s="125"/>
      <c r="Q27" s="125"/>
      <c r="R27" s="70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7"/>
      <c r="AJ27" s="128"/>
      <c r="AK27" s="125"/>
      <c r="AL27" s="125"/>
      <c r="AM27" s="125"/>
      <c r="AN27" s="125"/>
      <c r="AO27" s="129"/>
      <c r="AP27" s="96"/>
      <c r="AQ27" s="97"/>
      <c r="AR27" s="95"/>
      <c r="AS27" s="95"/>
      <c r="AT27" s="95"/>
      <c r="AU27" s="95"/>
      <c r="AV27" s="95"/>
      <c r="AW27" s="95"/>
      <c r="AX27" s="95"/>
      <c r="AY27" s="95"/>
      <c r="AZ27" s="95"/>
      <c r="BA27" s="40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2"/>
      <c r="BS27" s="125"/>
      <c r="BT27" s="125"/>
      <c r="BU27" s="125"/>
      <c r="BV27" s="125"/>
      <c r="BW27" s="125"/>
      <c r="BX27" s="129"/>
    </row>
    <row r="28" spans="7:76" ht="11.25" customHeight="1" x14ac:dyDescent="0.25">
      <c r="G28" s="96">
        <v>11</v>
      </c>
      <c r="H28" s="97"/>
      <c r="I28" s="125"/>
      <c r="J28" s="125"/>
      <c r="K28" s="125"/>
      <c r="L28" s="125"/>
      <c r="M28" s="125"/>
      <c r="N28" s="125"/>
      <c r="O28" s="125"/>
      <c r="P28" s="125"/>
      <c r="Q28" s="125"/>
      <c r="R28" s="67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76"/>
      <c r="AJ28" s="128"/>
      <c r="AK28" s="125"/>
      <c r="AL28" s="125"/>
      <c r="AM28" s="125"/>
      <c r="AN28" s="125"/>
      <c r="AO28" s="126"/>
      <c r="AP28" s="96">
        <v>11</v>
      </c>
      <c r="AQ28" s="97"/>
      <c r="AR28" s="95"/>
      <c r="AS28" s="95"/>
      <c r="AT28" s="95"/>
      <c r="AU28" s="95"/>
      <c r="AV28" s="95"/>
      <c r="AW28" s="95"/>
      <c r="AX28" s="95"/>
      <c r="AY28" s="95"/>
      <c r="AZ28" s="95"/>
      <c r="BA28" s="37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9"/>
      <c r="BS28" s="125"/>
      <c r="BT28" s="125"/>
      <c r="BU28" s="125"/>
      <c r="BV28" s="125"/>
      <c r="BW28" s="125"/>
      <c r="BX28" s="126"/>
    </row>
    <row r="29" spans="7:76" ht="11.25" customHeight="1" x14ac:dyDescent="0.25">
      <c r="G29" s="96"/>
      <c r="H29" s="97"/>
      <c r="I29" s="125"/>
      <c r="J29" s="125"/>
      <c r="K29" s="125"/>
      <c r="L29" s="125"/>
      <c r="M29" s="125"/>
      <c r="N29" s="125"/>
      <c r="O29" s="125"/>
      <c r="P29" s="125"/>
      <c r="Q29" s="125"/>
      <c r="R29" s="70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7"/>
      <c r="AJ29" s="128"/>
      <c r="AK29" s="125"/>
      <c r="AL29" s="125"/>
      <c r="AM29" s="125"/>
      <c r="AN29" s="125"/>
      <c r="AO29" s="127"/>
      <c r="AP29" s="96"/>
      <c r="AQ29" s="97"/>
      <c r="AR29" s="95"/>
      <c r="AS29" s="95"/>
      <c r="AT29" s="95"/>
      <c r="AU29" s="95"/>
      <c r="AV29" s="95"/>
      <c r="AW29" s="95"/>
      <c r="AX29" s="95"/>
      <c r="AY29" s="95"/>
      <c r="AZ29" s="95"/>
      <c r="BA29" s="40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2"/>
      <c r="BS29" s="126"/>
      <c r="BT29" s="126"/>
      <c r="BU29" s="126"/>
      <c r="BV29" s="126"/>
      <c r="BW29" s="126"/>
      <c r="BX29" s="127"/>
    </row>
    <row r="30" spans="7:76" ht="11.25" customHeight="1" x14ac:dyDescent="0.25">
      <c r="I30" s="111" t="s">
        <v>27</v>
      </c>
      <c r="J30" s="112"/>
      <c r="K30" s="112"/>
      <c r="L30" s="112"/>
      <c r="M30" s="105"/>
      <c r="N30" s="105"/>
      <c r="O30" s="105"/>
      <c r="P30" s="105"/>
      <c r="Q30" s="109"/>
      <c r="U30" s="111" t="s">
        <v>28</v>
      </c>
      <c r="V30" s="112"/>
      <c r="W30" s="112"/>
      <c r="X30" s="112"/>
      <c r="Y30" s="115"/>
      <c r="Z30" s="115"/>
      <c r="AA30" s="115"/>
      <c r="AB30" s="115"/>
      <c r="AC30" s="116"/>
      <c r="AG30" s="119" t="s">
        <v>29</v>
      </c>
      <c r="AH30" s="120"/>
      <c r="AI30" s="120"/>
      <c r="AJ30" s="105"/>
      <c r="AK30" s="107" t="s">
        <v>30</v>
      </c>
      <c r="AL30" s="107"/>
      <c r="AM30" s="107"/>
      <c r="AN30" s="105"/>
      <c r="AO30" s="109"/>
      <c r="AR30" s="111" t="s">
        <v>27</v>
      </c>
      <c r="AS30" s="112"/>
      <c r="AT30" s="112"/>
      <c r="AU30" s="112"/>
      <c r="AV30" s="105"/>
      <c r="AW30" s="105"/>
      <c r="AX30" s="105"/>
      <c r="AY30" s="105"/>
      <c r="AZ30" s="109"/>
      <c r="BD30" s="111" t="s">
        <v>28</v>
      </c>
      <c r="BE30" s="112"/>
      <c r="BF30" s="112"/>
      <c r="BG30" s="112"/>
      <c r="BH30" s="105"/>
      <c r="BI30" s="105"/>
      <c r="BJ30" s="105"/>
      <c r="BK30" s="105"/>
      <c r="BL30" s="109"/>
      <c r="BP30" s="119" t="s">
        <v>29</v>
      </c>
      <c r="BQ30" s="120"/>
      <c r="BR30" s="120"/>
      <c r="BS30" s="105"/>
      <c r="BT30" s="107" t="s">
        <v>30</v>
      </c>
      <c r="BU30" s="107"/>
      <c r="BV30" s="107"/>
      <c r="BW30" s="105"/>
      <c r="BX30" s="109"/>
    </row>
    <row r="31" spans="7:76" ht="11.25" customHeight="1" x14ac:dyDescent="0.25">
      <c r="I31" s="113"/>
      <c r="J31" s="114"/>
      <c r="K31" s="114"/>
      <c r="L31" s="114"/>
      <c r="M31" s="106"/>
      <c r="N31" s="106"/>
      <c r="O31" s="106"/>
      <c r="P31" s="106"/>
      <c r="Q31" s="110"/>
      <c r="U31" s="113"/>
      <c r="V31" s="114"/>
      <c r="W31" s="114"/>
      <c r="X31" s="114"/>
      <c r="Y31" s="117"/>
      <c r="Z31" s="117"/>
      <c r="AA31" s="117"/>
      <c r="AB31" s="117"/>
      <c r="AC31" s="118"/>
      <c r="AG31" s="121"/>
      <c r="AH31" s="122"/>
      <c r="AI31" s="122"/>
      <c r="AJ31" s="106"/>
      <c r="AK31" s="108"/>
      <c r="AL31" s="108"/>
      <c r="AM31" s="108"/>
      <c r="AN31" s="106"/>
      <c r="AO31" s="110"/>
      <c r="AR31" s="113"/>
      <c r="AS31" s="114"/>
      <c r="AT31" s="114"/>
      <c r="AU31" s="114"/>
      <c r="AV31" s="106"/>
      <c r="AW31" s="106"/>
      <c r="AX31" s="106"/>
      <c r="AY31" s="106"/>
      <c r="AZ31" s="110"/>
      <c r="BD31" s="113"/>
      <c r="BE31" s="114"/>
      <c r="BF31" s="114"/>
      <c r="BG31" s="114"/>
      <c r="BH31" s="106"/>
      <c r="BI31" s="106"/>
      <c r="BJ31" s="106"/>
      <c r="BK31" s="106"/>
      <c r="BL31" s="110"/>
      <c r="BP31" s="121"/>
      <c r="BQ31" s="122"/>
      <c r="BR31" s="122"/>
      <c r="BS31" s="106"/>
      <c r="BT31" s="108"/>
      <c r="BU31" s="108"/>
      <c r="BV31" s="108"/>
      <c r="BW31" s="106"/>
      <c r="BX31" s="110"/>
    </row>
    <row r="34" spans="7:76" ht="11.25" customHeight="1" x14ac:dyDescent="0.25">
      <c r="I34" s="104" t="s">
        <v>31</v>
      </c>
      <c r="J34" s="104"/>
      <c r="K34" s="104"/>
      <c r="L34" s="104"/>
      <c r="M34" s="104"/>
      <c r="N34" s="104"/>
      <c r="O34" s="104"/>
      <c r="P34" s="103" t="s">
        <v>23</v>
      </c>
      <c r="Q34" s="103"/>
      <c r="R34" s="103">
        <v>1</v>
      </c>
      <c r="S34" s="103"/>
      <c r="T34" s="103">
        <v>2</v>
      </c>
      <c r="U34" s="103"/>
      <c r="V34" s="103">
        <v>3</v>
      </c>
      <c r="W34" s="103"/>
      <c r="X34" s="103">
        <v>4</v>
      </c>
      <c r="Y34" s="103"/>
      <c r="Z34" s="103" t="s">
        <v>32</v>
      </c>
      <c r="AA34" s="103"/>
      <c r="AB34" s="103" t="s">
        <v>33</v>
      </c>
      <c r="AC34" s="103"/>
      <c r="AD34" s="103" t="s">
        <v>34</v>
      </c>
      <c r="AE34" s="103"/>
      <c r="AF34" s="103" t="s">
        <v>6</v>
      </c>
      <c r="AG34" s="103"/>
      <c r="AH34" s="103"/>
      <c r="AJ34" s="103" t="s">
        <v>35</v>
      </c>
      <c r="AK34" s="103"/>
      <c r="AL34" s="103"/>
      <c r="AM34" s="103"/>
      <c r="AN34" s="103"/>
      <c r="AO34" s="103"/>
      <c r="AR34" s="104" t="s">
        <v>31</v>
      </c>
      <c r="AS34" s="104"/>
      <c r="AT34" s="104"/>
      <c r="AU34" s="104"/>
      <c r="AV34" s="104"/>
      <c r="AW34" s="104"/>
      <c r="AX34" s="104"/>
      <c r="AY34" s="103" t="s">
        <v>23</v>
      </c>
      <c r="AZ34" s="103"/>
      <c r="BA34" s="103">
        <v>1</v>
      </c>
      <c r="BB34" s="103"/>
      <c r="BC34" s="103">
        <v>2</v>
      </c>
      <c r="BD34" s="103"/>
      <c r="BE34" s="103">
        <v>3</v>
      </c>
      <c r="BF34" s="103"/>
      <c r="BG34" s="103">
        <v>4</v>
      </c>
      <c r="BH34" s="103"/>
      <c r="BI34" s="103" t="s">
        <v>32</v>
      </c>
      <c r="BJ34" s="103"/>
      <c r="BK34" s="103" t="s">
        <v>33</v>
      </c>
      <c r="BL34" s="103"/>
      <c r="BM34" s="103" t="s">
        <v>34</v>
      </c>
      <c r="BN34" s="103"/>
      <c r="BO34" s="103" t="s">
        <v>6</v>
      </c>
      <c r="BP34" s="103"/>
      <c r="BQ34" s="103"/>
      <c r="BS34" s="103" t="s">
        <v>35</v>
      </c>
      <c r="BT34" s="103"/>
      <c r="BU34" s="103"/>
      <c r="BV34" s="103"/>
      <c r="BW34" s="103"/>
      <c r="BX34" s="103"/>
    </row>
    <row r="35" spans="7:76" ht="11.25" customHeight="1" x14ac:dyDescent="0.25">
      <c r="G35" s="96">
        <v>1</v>
      </c>
      <c r="H35" s="97"/>
      <c r="I35" s="125"/>
      <c r="J35" s="125"/>
      <c r="K35" s="125"/>
      <c r="L35" s="125"/>
      <c r="M35" s="125"/>
      <c r="N35" s="125"/>
      <c r="O35" s="125"/>
      <c r="P35" s="125"/>
      <c r="Q35" s="125"/>
      <c r="R35" s="99"/>
      <c r="S35" s="99"/>
      <c r="T35" s="99"/>
      <c r="U35" s="99"/>
      <c r="V35" s="99"/>
      <c r="W35" s="99"/>
      <c r="X35" s="99"/>
      <c r="Y35" s="99"/>
      <c r="Z35" s="101"/>
      <c r="AA35" s="101"/>
      <c r="AB35" s="101"/>
      <c r="AC35" s="101"/>
      <c r="AD35" s="101"/>
      <c r="AE35" s="101"/>
      <c r="AF35" s="99"/>
      <c r="AG35" s="99"/>
      <c r="AH35" s="99"/>
      <c r="AJ35" s="73">
        <v>4</v>
      </c>
      <c r="AK35" s="79"/>
      <c r="AL35" s="80"/>
      <c r="AM35" s="80"/>
      <c r="AN35" s="80"/>
      <c r="AO35" s="81"/>
      <c r="AP35" s="96">
        <v>1</v>
      </c>
      <c r="AQ35" s="97"/>
      <c r="AR35" s="95"/>
      <c r="AS35" s="95"/>
      <c r="AT35" s="95"/>
      <c r="AU35" s="95"/>
      <c r="AV35" s="95"/>
      <c r="AW35" s="95"/>
      <c r="AX35" s="95"/>
      <c r="AY35" s="95"/>
      <c r="AZ35" s="95"/>
      <c r="BA35" s="94"/>
      <c r="BB35" s="94"/>
      <c r="BC35" s="94"/>
      <c r="BD35" s="94"/>
      <c r="BE35" s="94"/>
      <c r="BF35" s="94"/>
      <c r="BG35" s="94"/>
      <c r="BH35" s="94"/>
      <c r="BI35" s="95"/>
      <c r="BJ35" s="95"/>
      <c r="BK35" s="95"/>
      <c r="BL35" s="95"/>
      <c r="BM35" s="95"/>
      <c r="BN35" s="95"/>
      <c r="BO35" s="94"/>
      <c r="BP35" s="94"/>
      <c r="BQ35" s="94"/>
      <c r="BS35" s="73">
        <v>4</v>
      </c>
      <c r="BT35" s="79"/>
      <c r="BU35" s="80"/>
      <c r="BV35" s="80"/>
      <c r="BW35" s="80"/>
      <c r="BX35" s="81"/>
    </row>
    <row r="36" spans="7:76" ht="11.25" customHeight="1" x14ac:dyDescent="0.25">
      <c r="G36" s="96"/>
      <c r="H36" s="97"/>
      <c r="I36" s="125"/>
      <c r="J36" s="125"/>
      <c r="K36" s="125"/>
      <c r="L36" s="125"/>
      <c r="M36" s="125"/>
      <c r="N36" s="125"/>
      <c r="O36" s="125"/>
      <c r="P36" s="125"/>
      <c r="Q36" s="125"/>
      <c r="R36" s="99"/>
      <c r="S36" s="99"/>
      <c r="T36" s="99"/>
      <c r="U36" s="99"/>
      <c r="V36" s="99"/>
      <c r="W36" s="99"/>
      <c r="X36" s="99"/>
      <c r="Y36" s="99"/>
      <c r="Z36" s="101"/>
      <c r="AA36" s="101"/>
      <c r="AB36" s="101"/>
      <c r="AC36" s="101"/>
      <c r="AD36" s="101"/>
      <c r="AE36" s="101"/>
      <c r="AF36" s="99"/>
      <c r="AG36" s="99"/>
      <c r="AH36" s="99"/>
      <c r="AJ36" s="74"/>
      <c r="AK36" s="82"/>
      <c r="AL36" s="82"/>
      <c r="AM36" s="82"/>
      <c r="AN36" s="82"/>
      <c r="AO36" s="83"/>
      <c r="AP36" s="96"/>
      <c r="AQ36" s="97"/>
      <c r="AR36" s="95"/>
      <c r="AS36" s="95"/>
      <c r="AT36" s="95"/>
      <c r="AU36" s="95"/>
      <c r="AV36" s="95"/>
      <c r="AW36" s="95"/>
      <c r="AX36" s="95"/>
      <c r="AY36" s="95"/>
      <c r="AZ36" s="95"/>
      <c r="BA36" s="94"/>
      <c r="BB36" s="94"/>
      <c r="BC36" s="94"/>
      <c r="BD36" s="94"/>
      <c r="BE36" s="94"/>
      <c r="BF36" s="94"/>
      <c r="BG36" s="94"/>
      <c r="BH36" s="94"/>
      <c r="BI36" s="95"/>
      <c r="BJ36" s="95"/>
      <c r="BK36" s="95"/>
      <c r="BL36" s="95"/>
      <c r="BM36" s="95"/>
      <c r="BN36" s="95"/>
      <c r="BO36" s="94"/>
      <c r="BP36" s="94"/>
      <c r="BQ36" s="94"/>
      <c r="BS36" s="74"/>
      <c r="BT36" s="82"/>
      <c r="BU36" s="82"/>
      <c r="BV36" s="82"/>
      <c r="BW36" s="82"/>
      <c r="BX36" s="83"/>
    </row>
    <row r="37" spans="7:76" ht="11.25" customHeight="1" x14ac:dyDescent="0.25">
      <c r="G37" s="96">
        <v>2</v>
      </c>
      <c r="H37" s="97"/>
      <c r="I37" s="125"/>
      <c r="J37" s="125"/>
      <c r="K37" s="125"/>
      <c r="L37" s="125"/>
      <c r="M37" s="125"/>
      <c r="N37" s="125"/>
      <c r="O37" s="125"/>
      <c r="P37" s="125"/>
      <c r="Q37" s="125"/>
      <c r="R37" s="99"/>
      <c r="S37" s="99"/>
      <c r="T37" s="99"/>
      <c r="U37" s="99"/>
      <c r="V37" s="99"/>
      <c r="W37" s="99"/>
      <c r="X37" s="99"/>
      <c r="Y37" s="99"/>
      <c r="Z37" s="101"/>
      <c r="AA37" s="101"/>
      <c r="AB37" s="101"/>
      <c r="AC37" s="101"/>
      <c r="AD37" s="101"/>
      <c r="AE37" s="101"/>
      <c r="AF37" s="102"/>
      <c r="AG37" s="102"/>
      <c r="AH37" s="102"/>
      <c r="AJ37" s="74"/>
      <c r="AK37" s="82"/>
      <c r="AL37" s="82"/>
      <c r="AM37" s="82"/>
      <c r="AN37" s="82"/>
      <c r="AO37" s="83"/>
      <c r="AP37" s="96">
        <v>2</v>
      </c>
      <c r="AQ37" s="97"/>
      <c r="AR37" s="95"/>
      <c r="AS37" s="95"/>
      <c r="AT37" s="95"/>
      <c r="AU37" s="95"/>
      <c r="AV37" s="95"/>
      <c r="AW37" s="95"/>
      <c r="AX37" s="95"/>
      <c r="AY37" s="95"/>
      <c r="AZ37" s="95"/>
      <c r="BA37" s="94"/>
      <c r="BB37" s="94"/>
      <c r="BC37" s="94"/>
      <c r="BD37" s="94"/>
      <c r="BE37" s="94"/>
      <c r="BF37" s="94"/>
      <c r="BG37" s="94"/>
      <c r="BH37" s="94"/>
      <c r="BI37" s="95"/>
      <c r="BJ37" s="95"/>
      <c r="BK37" s="95"/>
      <c r="BL37" s="95"/>
      <c r="BM37" s="95"/>
      <c r="BN37" s="95"/>
      <c r="BO37" s="94"/>
      <c r="BP37" s="94"/>
      <c r="BQ37" s="94"/>
      <c r="BS37" s="74"/>
      <c r="BT37" s="82"/>
      <c r="BU37" s="82"/>
      <c r="BV37" s="82"/>
      <c r="BW37" s="82"/>
      <c r="BX37" s="83"/>
    </row>
    <row r="38" spans="7:76" ht="11.25" customHeight="1" x14ac:dyDescent="0.25">
      <c r="G38" s="96"/>
      <c r="H38" s="97"/>
      <c r="I38" s="125"/>
      <c r="J38" s="125"/>
      <c r="K38" s="125"/>
      <c r="L38" s="125"/>
      <c r="M38" s="125"/>
      <c r="N38" s="125"/>
      <c r="O38" s="125"/>
      <c r="P38" s="125"/>
      <c r="Q38" s="125"/>
      <c r="R38" s="99"/>
      <c r="S38" s="99"/>
      <c r="T38" s="99"/>
      <c r="U38" s="99"/>
      <c r="V38" s="99"/>
      <c r="W38" s="99"/>
      <c r="X38" s="99"/>
      <c r="Y38" s="99"/>
      <c r="Z38" s="101"/>
      <c r="AA38" s="101"/>
      <c r="AB38" s="101"/>
      <c r="AC38" s="101"/>
      <c r="AD38" s="101"/>
      <c r="AE38" s="101"/>
      <c r="AF38" s="102"/>
      <c r="AG38" s="102"/>
      <c r="AH38" s="102"/>
      <c r="AJ38" s="75"/>
      <c r="AK38" s="84"/>
      <c r="AL38" s="84"/>
      <c r="AM38" s="84"/>
      <c r="AN38" s="84"/>
      <c r="AO38" s="85"/>
      <c r="AP38" s="96"/>
      <c r="AQ38" s="97"/>
      <c r="AR38" s="95"/>
      <c r="AS38" s="95"/>
      <c r="AT38" s="95"/>
      <c r="AU38" s="95"/>
      <c r="AV38" s="95"/>
      <c r="AW38" s="95"/>
      <c r="AX38" s="95"/>
      <c r="AY38" s="95"/>
      <c r="AZ38" s="95"/>
      <c r="BA38" s="94"/>
      <c r="BB38" s="94"/>
      <c r="BC38" s="94"/>
      <c r="BD38" s="94"/>
      <c r="BE38" s="94"/>
      <c r="BF38" s="94"/>
      <c r="BG38" s="94"/>
      <c r="BH38" s="94"/>
      <c r="BI38" s="95"/>
      <c r="BJ38" s="95"/>
      <c r="BK38" s="95"/>
      <c r="BL38" s="95"/>
      <c r="BM38" s="95"/>
      <c r="BN38" s="95"/>
      <c r="BO38" s="94"/>
      <c r="BP38" s="94"/>
      <c r="BQ38" s="94"/>
      <c r="BS38" s="75"/>
      <c r="BT38" s="84"/>
      <c r="BU38" s="84"/>
      <c r="BV38" s="84"/>
      <c r="BW38" s="84"/>
      <c r="BX38" s="85"/>
    </row>
    <row r="39" spans="7:76" ht="11.25" customHeight="1" x14ac:dyDescent="0.25">
      <c r="G39" s="96">
        <v>3</v>
      </c>
      <c r="H39" s="97"/>
      <c r="I39" s="125"/>
      <c r="J39" s="125"/>
      <c r="K39" s="125"/>
      <c r="L39" s="125"/>
      <c r="M39" s="125"/>
      <c r="N39" s="125"/>
      <c r="O39" s="125"/>
      <c r="P39" s="125"/>
      <c r="Q39" s="125"/>
      <c r="R39" s="99"/>
      <c r="S39" s="99"/>
      <c r="T39" s="99"/>
      <c r="U39" s="99"/>
      <c r="V39" s="99"/>
      <c r="W39" s="99"/>
      <c r="X39" s="99"/>
      <c r="Y39" s="99"/>
      <c r="Z39" s="101"/>
      <c r="AA39" s="101"/>
      <c r="AB39" s="101"/>
      <c r="AC39" s="101"/>
      <c r="AD39" s="101"/>
      <c r="AE39" s="101"/>
      <c r="AF39" s="99"/>
      <c r="AG39" s="99"/>
      <c r="AH39" s="99"/>
      <c r="AJ39" s="73">
        <v>8</v>
      </c>
      <c r="AK39" s="79"/>
      <c r="AL39" s="80"/>
      <c r="AM39" s="80"/>
      <c r="AN39" s="80"/>
      <c r="AO39" s="81"/>
      <c r="AP39" s="96">
        <v>3</v>
      </c>
      <c r="AQ39" s="97"/>
      <c r="AR39" s="95"/>
      <c r="AS39" s="95"/>
      <c r="AT39" s="95"/>
      <c r="AU39" s="95"/>
      <c r="AV39" s="95"/>
      <c r="AW39" s="95"/>
      <c r="AX39" s="95"/>
      <c r="AY39" s="95"/>
      <c r="AZ39" s="95"/>
      <c r="BA39" s="94"/>
      <c r="BB39" s="94"/>
      <c r="BC39" s="94"/>
      <c r="BD39" s="94"/>
      <c r="BE39" s="94"/>
      <c r="BF39" s="94"/>
      <c r="BG39" s="94"/>
      <c r="BH39" s="94"/>
      <c r="BI39" s="95"/>
      <c r="BJ39" s="95"/>
      <c r="BK39" s="95"/>
      <c r="BL39" s="95"/>
      <c r="BM39" s="95"/>
      <c r="BN39" s="95"/>
      <c r="BO39" s="94"/>
      <c r="BP39" s="94"/>
      <c r="BQ39" s="94"/>
      <c r="BS39" s="73">
        <v>8</v>
      </c>
      <c r="BT39" s="79"/>
      <c r="BU39" s="80"/>
      <c r="BV39" s="80"/>
      <c r="BW39" s="80"/>
      <c r="BX39" s="81"/>
    </row>
    <row r="40" spans="7:76" ht="11.25" customHeight="1" x14ac:dyDescent="0.25">
      <c r="G40" s="96"/>
      <c r="H40" s="97"/>
      <c r="I40" s="125"/>
      <c r="J40" s="125"/>
      <c r="K40" s="125"/>
      <c r="L40" s="125"/>
      <c r="M40" s="125"/>
      <c r="N40" s="125"/>
      <c r="O40" s="125"/>
      <c r="P40" s="125"/>
      <c r="Q40" s="125"/>
      <c r="R40" s="99"/>
      <c r="S40" s="99"/>
      <c r="T40" s="99"/>
      <c r="U40" s="99"/>
      <c r="V40" s="99"/>
      <c r="W40" s="99"/>
      <c r="X40" s="99"/>
      <c r="Y40" s="99"/>
      <c r="Z40" s="101"/>
      <c r="AA40" s="101"/>
      <c r="AB40" s="101"/>
      <c r="AC40" s="101"/>
      <c r="AD40" s="101"/>
      <c r="AE40" s="101"/>
      <c r="AF40" s="99"/>
      <c r="AG40" s="99"/>
      <c r="AH40" s="99"/>
      <c r="AJ40" s="74"/>
      <c r="AK40" s="82"/>
      <c r="AL40" s="82"/>
      <c r="AM40" s="82"/>
      <c r="AN40" s="82"/>
      <c r="AO40" s="83"/>
      <c r="AP40" s="96"/>
      <c r="AQ40" s="97"/>
      <c r="AR40" s="95"/>
      <c r="AS40" s="95"/>
      <c r="AT40" s="95"/>
      <c r="AU40" s="95"/>
      <c r="AV40" s="95"/>
      <c r="AW40" s="95"/>
      <c r="AX40" s="95"/>
      <c r="AY40" s="95"/>
      <c r="AZ40" s="95"/>
      <c r="BA40" s="94"/>
      <c r="BB40" s="94"/>
      <c r="BC40" s="94"/>
      <c r="BD40" s="94"/>
      <c r="BE40" s="94"/>
      <c r="BF40" s="94"/>
      <c r="BG40" s="94"/>
      <c r="BH40" s="94"/>
      <c r="BI40" s="95"/>
      <c r="BJ40" s="95"/>
      <c r="BK40" s="95"/>
      <c r="BL40" s="95"/>
      <c r="BM40" s="95"/>
      <c r="BN40" s="95"/>
      <c r="BO40" s="94"/>
      <c r="BP40" s="94"/>
      <c r="BQ40" s="94"/>
      <c r="BS40" s="74"/>
      <c r="BT40" s="82"/>
      <c r="BU40" s="82"/>
      <c r="BV40" s="82"/>
      <c r="BW40" s="82"/>
      <c r="BX40" s="83"/>
    </row>
    <row r="41" spans="7:76" ht="11.25" customHeight="1" x14ac:dyDescent="0.25">
      <c r="G41" s="96">
        <v>4</v>
      </c>
      <c r="H41" s="97"/>
      <c r="I41" s="125"/>
      <c r="J41" s="125"/>
      <c r="K41" s="125"/>
      <c r="L41" s="125"/>
      <c r="M41" s="125"/>
      <c r="N41" s="125"/>
      <c r="O41" s="125"/>
      <c r="P41" s="125"/>
      <c r="Q41" s="125"/>
      <c r="R41" s="99"/>
      <c r="S41" s="99"/>
      <c r="T41" s="99"/>
      <c r="U41" s="99"/>
      <c r="V41" s="99"/>
      <c r="W41" s="99"/>
      <c r="X41" s="99"/>
      <c r="Y41" s="99"/>
      <c r="Z41" s="101"/>
      <c r="AA41" s="101"/>
      <c r="AB41" s="101"/>
      <c r="AC41" s="101"/>
      <c r="AD41" s="101"/>
      <c r="AE41" s="101"/>
      <c r="AF41" s="102"/>
      <c r="AG41" s="102"/>
      <c r="AH41" s="102"/>
      <c r="AJ41" s="74"/>
      <c r="AK41" s="82"/>
      <c r="AL41" s="82"/>
      <c r="AM41" s="82"/>
      <c r="AN41" s="82"/>
      <c r="AO41" s="83"/>
      <c r="AP41" s="96">
        <v>4</v>
      </c>
      <c r="AQ41" s="97"/>
      <c r="AR41" s="95"/>
      <c r="AS41" s="95"/>
      <c r="AT41" s="95"/>
      <c r="AU41" s="95"/>
      <c r="AV41" s="95"/>
      <c r="AW41" s="95"/>
      <c r="AX41" s="95"/>
      <c r="AY41" s="95"/>
      <c r="AZ41" s="95"/>
      <c r="BA41" s="94"/>
      <c r="BB41" s="94"/>
      <c r="BC41" s="94"/>
      <c r="BD41" s="94"/>
      <c r="BE41" s="94"/>
      <c r="BF41" s="94"/>
      <c r="BG41" s="94"/>
      <c r="BH41" s="94"/>
      <c r="BI41" s="95"/>
      <c r="BJ41" s="95"/>
      <c r="BK41" s="95"/>
      <c r="BL41" s="95"/>
      <c r="BM41" s="95"/>
      <c r="BN41" s="95"/>
      <c r="BO41" s="94"/>
      <c r="BP41" s="94"/>
      <c r="BQ41" s="94"/>
      <c r="BS41" s="74"/>
      <c r="BT41" s="82"/>
      <c r="BU41" s="82"/>
      <c r="BV41" s="82"/>
      <c r="BW41" s="82"/>
      <c r="BX41" s="83"/>
    </row>
    <row r="42" spans="7:76" ht="11.25" customHeight="1" x14ac:dyDescent="0.25">
      <c r="G42" s="96"/>
      <c r="H42" s="97"/>
      <c r="I42" s="125"/>
      <c r="J42" s="125"/>
      <c r="K42" s="125"/>
      <c r="L42" s="125"/>
      <c r="M42" s="125"/>
      <c r="N42" s="125"/>
      <c r="O42" s="125"/>
      <c r="P42" s="125"/>
      <c r="Q42" s="125"/>
      <c r="R42" s="99"/>
      <c r="S42" s="99"/>
      <c r="T42" s="99"/>
      <c r="U42" s="99"/>
      <c r="V42" s="99"/>
      <c r="W42" s="99"/>
      <c r="X42" s="99"/>
      <c r="Y42" s="99"/>
      <c r="Z42" s="101"/>
      <c r="AA42" s="101"/>
      <c r="AB42" s="101"/>
      <c r="AC42" s="101"/>
      <c r="AD42" s="101"/>
      <c r="AE42" s="101"/>
      <c r="AF42" s="102"/>
      <c r="AG42" s="102"/>
      <c r="AH42" s="102"/>
      <c r="AJ42" s="75"/>
      <c r="AK42" s="84"/>
      <c r="AL42" s="84"/>
      <c r="AM42" s="84"/>
      <c r="AN42" s="84"/>
      <c r="AO42" s="85"/>
      <c r="AP42" s="96"/>
      <c r="AQ42" s="97"/>
      <c r="AR42" s="95"/>
      <c r="AS42" s="95"/>
      <c r="AT42" s="95"/>
      <c r="AU42" s="95"/>
      <c r="AV42" s="95"/>
      <c r="AW42" s="95"/>
      <c r="AX42" s="95"/>
      <c r="AY42" s="95"/>
      <c r="AZ42" s="95"/>
      <c r="BA42" s="94"/>
      <c r="BB42" s="94"/>
      <c r="BC42" s="94"/>
      <c r="BD42" s="94"/>
      <c r="BE42" s="94"/>
      <c r="BF42" s="94"/>
      <c r="BG42" s="94"/>
      <c r="BH42" s="94"/>
      <c r="BI42" s="95"/>
      <c r="BJ42" s="95"/>
      <c r="BK42" s="95"/>
      <c r="BL42" s="95"/>
      <c r="BM42" s="95"/>
      <c r="BN42" s="95"/>
      <c r="BO42" s="94"/>
      <c r="BP42" s="94"/>
      <c r="BQ42" s="94"/>
      <c r="BS42" s="75"/>
      <c r="BT42" s="84"/>
      <c r="BU42" s="84"/>
      <c r="BV42" s="84"/>
      <c r="BW42" s="84"/>
      <c r="BX42" s="85"/>
    </row>
    <row r="43" spans="7:76" ht="11.25" customHeight="1" x14ac:dyDescent="0.25">
      <c r="G43" s="96">
        <v>5</v>
      </c>
      <c r="H43" s="97"/>
      <c r="I43" s="125"/>
      <c r="J43" s="125"/>
      <c r="K43" s="125"/>
      <c r="L43" s="125"/>
      <c r="M43" s="125"/>
      <c r="N43" s="125"/>
      <c r="O43" s="125"/>
      <c r="P43" s="125"/>
      <c r="Q43" s="125"/>
      <c r="R43" s="99"/>
      <c r="S43" s="99"/>
      <c r="T43" s="99"/>
      <c r="U43" s="99"/>
      <c r="V43" s="99"/>
      <c r="W43" s="99"/>
      <c r="X43" s="99"/>
      <c r="Y43" s="99"/>
      <c r="Z43" s="101"/>
      <c r="AA43" s="101"/>
      <c r="AB43" s="101"/>
      <c r="AC43" s="101"/>
      <c r="AD43" s="101"/>
      <c r="AE43" s="101"/>
      <c r="AF43" s="102"/>
      <c r="AG43" s="102"/>
      <c r="AH43" s="102"/>
      <c r="AJ43" s="73">
        <v>12</v>
      </c>
      <c r="AK43" s="79"/>
      <c r="AL43" s="80"/>
      <c r="AM43" s="80"/>
      <c r="AN43" s="80"/>
      <c r="AO43" s="81"/>
      <c r="AP43" s="96">
        <v>5</v>
      </c>
      <c r="AQ43" s="97"/>
      <c r="AR43" s="95"/>
      <c r="AS43" s="95"/>
      <c r="AT43" s="95"/>
      <c r="AU43" s="95"/>
      <c r="AV43" s="95"/>
      <c r="AW43" s="95"/>
      <c r="AX43" s="95"/>
      <c r="AY43" s="95"/>
      <c r="AZ43" s="95"/>
      <c r="BA43" s="94"/>
      <c r="BB43" s="94"/>
      <c r="BC43" s="94"/>
      <c r="BD43" s="94"/>
      <c r="BE43" s="94"/>
      <c r="BF43" s="94"/>
      <c r="BG43" s="94"/>
      <c r="BH43" s="94"/>
      <c r="BI43" s="95"/>
      <c r="BJ43" s="95"/>
      <c r="BK43" s="95"/>
      <c r="BL43" s="95"/>
      <c r="BM43" s="95"/>
      <c r="BN43" s="95"/>
      <c r="BO43" s="94"/>
      <c r="BP43" s="94"/>
      <c r="BQ43" s="94"/>
      <c r="BS43" s="73">
        <v>12</v>
      </c>
      <c r="BT43" s="79"/>
      <c r="BU43" s="80"/>
      <c r="BV43" s="80"/>
      <c r="BW43" s="80"/>
      <c r="BX43" s="81"/>
    </row>
    <row r="44" spans="7:76" ht="11.25" customHeight="1" x14ac:dyDescent="0.25">
      <c r="G44" s="96"/>
      <c r="H44" s="97"/>
      <c r="I44" s="125"/>
      <c r="J44" s="125"/>
      <c r="K44" s="125"/>
      <c r="L44" s="125"/>
      <c r="M44" s="125"/>
      <c r="N44" s="125"/>
      <c r="O44" s="125"/>
      <c r="P44" s="125"/>
      <c r="Q44" s="125"/>
      <c r="R44" s="99"/>
      <c r="S44" s="99"/>
      <c r="T44" s="99"/>
      <c r="U44" s="99"/>
      <c r="V44" s="99"/>
      <c r="W44" s="99"/>
      <c r="X44" s="99"/>
      <c r="Y44" s="99"/>
      <c r="Z44" s="101"/>
      <c r="AA44" s="101"/>
      <c r="AB44" s="101"/>
      <c r="AC44" s="101"/>
      <c r="AD44" s="101"/>
      <c r="AE44" s="101"/>
      <c r="AF44" s="102"/>
      <c r="AG44" s="102"/>
      <c r="AH44" s="102"/>
      <c r="AJ44" s="74"/>
      <c r="AK44" s="82"/>
      <c r="AL44" s="82"/>
      <c r="AM44" s="82"/>
      <c r="AN44" s="82"/>
      <c r="AO44" s="83"/>
      <c r="AP44" s="96"/>
      <c r="AQ44" s="97"/>
      <c r="AR44" s="95"/>
      <c r="AS44" s="95"/>
      <c r="AT44" s="95"/>
      <c r="AU44" s="95"/>
      <c r="AV44" s="95"/>
      <c r="AW44" s="95"/>
      <c r="AX44" s="95"/>
      <c r="AY44" s="95"/>
      <c r="AZ44" s="95"/>
      <c r="BA44" s="94"/>
      <c r="BB44" s="94"/>
      <c r="BC44" s="94"/>
      <c r="BD44" s="94"/>
      <c r="BE44" s="94"/>
      <c r="BF44" s="94"/>
      <c r="BG44" s="94"/>
      <c r="BH44" s="94"/>
      <c r="BI44" s="95"/>
      <c r="BJ44" s="95"/>
      <c r="BK44" s="95"/>
      <c r="BL44" s="95"/>
      <c r="BM44" s="95"/>
      <c r="BN44" s="95"/>
      <c r="BO44" s="94"/>
      <c r="BP44" s="94"/>
      <c r="BQ44" s="94"/>
      <c r="BS44" s="74"/>
      <c r="BT44" s="82"/>
      <c r="BU44" s="82"/>
      <c r="BV44" s="82"/>
      <c r="BW44" s="82"/>
      <c r="BX44" s="83"/>
    </row>
    <row r="45" spans="7:76" ht="11.25" customHeight="1" x14ac:dyDescent="0.25">
      <c r="G45" s="96">
        <v>6</v>
      </c>
      <c r="H45" s="97"/>
      <c r="I45" s="125"/>
      <c r="J45" s="125"/>
      <c r="K45" s="125"/>
      <c r="L45" s="125"/>
      <c r="M45" s="125"/>
      <c r="N45" s="125"/>
      <c r="O45" s="125"/>
      <c r="P45" s="125"/>
      <c r="Q45" s="125"/>
      <c r="R45" s="99"/>
      <c r="S45" s="99"/>
      <c r="T45" s="99"/>
      <c r="U45" s="99"/>
      <c r="V45" s="99"/>
      <c r="W45" s="99"/>
      <c r="X45" s="99"/>
      <c r="Y45" s="99"/>
      <c r="Z45" s="101"/>
      <c r="AA45" s="101"/>
      <c r="AB45" s="101"/>
      <c r="AC45" s="101"/>
      <c r="AD45" s="101"/>
      <c r="AE45" s="101"/>
      <c r="AF45" s="99"/>
      <c r="AG45" s="99"/>
      <c r="AH45" s="99"/>
      <c r="AJ45" s="74"/>
      <c r="AK45" s="82"/>
      <c r="AL45" s="82"/>
      <c r="AM45" s="82"/>
      <c r="AN45" s="82"/>
      <c r="AO45" s="83"/>
      <c r="AP45" s="96">
        <v>6</v>
      </c>
      <c r="AQ45" s="97"/>
      <c r="AR45" s="95"/>
      <c r="AS45" s="95"/>
      <c r="AT45" s="95"/>
      <c r="AU45" s="95"/>
      <c r="AV45" s="95"/>
      <c r="AW45" s="95"/>
      <c r="AX45" s="95"/>
      <c r="AY45" s="95"/>
      <c r="AZ45" s="95"/>
      <c r="BA45" s="94"/>
      <c r="BB45" s="94"/>
      <c r="BC45" s="94"/>
      <c r="BD45" s="94"/>
      <c r="BE45" s="94"/>
      <c r="BF45" s="94"/>
      <c r="BG45" s="94"/>
      <c r="BH45" s="94"/>
      <c r="BI45" s="95"/>
      <c r="BJ45" s="95"/>
      <c r="BK45" s="95"/>
      <c r="BL45" s="95"/>
      <c r="BM45" s="95"/>
      <c r="BN45" s="95"/>
      <c r="BO45" s="94"/>
      <c r="BP45" s="94"/>
      <c r="BQ45" s="94"/>
      <c r="BS45" s="74"/>
      <c r="BT45" s="82"/>
      <c r="BU45" s="82"/>
      <c r="BV45" s="82"/>
      <c r="BW45" s="82"/>
      <c r="BX45" s="83"/>
    </row>
    <row r="46" spans="7:76" ht="11.25" customHeight="1" x14ac:dyDescent="0.25">
      <c r="G46" s="96"/>
      <c r="H46" s="97"/>
      <c r="I46" s="125"/>
      <c r="J46" s="125"/>
      <c r="K46" s="125"/>
      <c r="L46" s="125"/>
      <c r="M46" s="125"/>
      <c r="N46" s="125"/>
      <c r="O46" s="125"/>
      <c r="P46" s="125"/>
      <c r="Q46" s="125"/>
      <c r="R46" s="99"/>
      <c r="S46" s="99"/>
      <c r="T46" s="99"/>
      <c r="U46" s="99"/>
      <c r="V46" s="99"/>
      <c r="W46" s="99"/>
      <c r="X46" s="99"/>
      <c r="Y46" s="99"/>
      <c r="Z46" s="101"/>
      <c r="AA46" s="101"/>
      <c r="AB46" s="101"/>
      <c r="AC46" s="101"/>
      <c r="AD46" s="101"/>
      <c r="AE46" s="101"/>
      <c r="AF46" s="99"/>
      <c r="AG46" s="99"/>
      <c r="AH46" s="99"/>
      <c r="AJ46" s="75"/>
      <c r="AK46" s="84"/>
      <c r="AL46" s="84"/>
      <c r="AM46" s="84"/>
      <c r="AN46" s="84"/>
      <c r="AO46" s="85"/>
      <c r="AP46" s="96"/>
      <c r="AQ46" s="97"/>
      <c r="AR46" s="95"/>
      <c r="AS46" s="95"/>
      <c r="AT46" s="95"/>
      <c r="AU46" s="95"/>
      <c r="AV46" s="95"/>
      <c r="AW46" s="95"/>
      <c r="AX46" s="95"/>
      <c r="AY46" s="95"/>
      <c r="AZ46" s="95"/>
      <c r="BA46" s="94"/>
      <c r="BB46" s="94"/>
      <c r="BC46" s="94"/>
      <c r="BD46" s="94"/>
      <c r="BE46" s="94"/>
      <c r="BF46" s="94"/>
      <c r="BG46" s="94"/>
      <c r="BH46" s="94"/>
      <c r="BI46" s="95"/>
      <c r="BJ46" s="95"/>
      <c r="BK46" s="95"/>
      <c r="BL46" s="95"/>
      <c r="BM46" s="95"/>
      <c r="BN46" s="95"/>
      <c r="BO46" s="94"/>
      <c r="BP46" s="94"/>
      <c r="BQ46" s="94"/>
      <c r="BS46" s="75"/>
      <c r="BT46" s="84"/>
      <c r="BU46" s="84"/>
      <c r="BV46" s="84"/>
      <c r="BW46" s="84"/>
      <c r="BX46" s="85"/>
    </row>
    <row r="47" spans="7:76" ht="11.25" customHeight="1" x14ac:dyDescent="0.25">
      <c r="G47" s="96">
        <v>7</v>
      </c>
      <c r="H47" s="97"/>
      <c r="I47" s="125"/>
      <c r="J47" s="125"/>
      <c r="K47" s="125"/>
      <c r="L47" s="125"/>
      <c r="M47" s="125"/>
      <c r="N47" s="125"/>
      <c r="O47" s="125"/>
      <c r="P47" s="125"/>
      <c r="Q47" s="125"/>
      <c r="R47" s="99"/>
      <c r="S47" s="99"/>
      <c r="T47" s="99"/>
      <c r="U47" s="99"/>
      <c r="V47" s="99"/>
      <c r="W47" s="99"/>
      <c r="X47" s="99"/>
      <c r="Y47" s="99"/>
      <c r="Z47" s="101"/>
      <c r="AA47" s="101"/>
      <c r="AB47" s="101"/>
      <c r="AC47" s="101"/>
      <c r="AD47" s="101"/>
      <c r="AE47" s="101"/>
      <c r="AF47" s="99"/>
      <c r="AG47" s="99"/>
      <c r="AH47" s="99"/>
      <c r="AJ47" s="73">
        <v>16</v>
      </c>
      <c r="AK47" s="79"/>
      <c r="AL47" s="80"/>
      <c r="AM47" s="80"/>
      <c r="AN47" s="80"/>
      <c r="AO47" s="81"/>
      <c r="AP47" s="96">
        <v>7</v>
      </c>
      <c r="AQ47" s="97"/>
      <c r="AR47" s="95"/>
      <c r="AS47" s="95"/>
      <c r="AT47" s="95"/>
      <c r="AU47" s="95"/>
      <c r="AV47" s="95"/>
      <c r="AW47" s="95"/>
      <c r="AX47" s="95"/>
      <c r="AY47" s="95"/>
      <c r="AZ47" s="95"/>
      <c r="BA47" s="94"/>
      <c r="BB47" s="94"/>
      <c r="BC47" s="94"/>
      <c r="BD47" s="94"/>
      <c r="BE47" s="94"/>
      <c r="BF47" s="94"/>
      <c r="BG47" s="94"/>
      <c r="BH47" s="94"/>
      <c r="BI47" s="95"/>
      <c r="BJ47" s="95"/>
      <c r="BK47" s="95"/>
      <c r="BL47" s="95"/>
      <c r="BM47" s="95"/>
      <c r="BN47" s="95"/>
      <c r="BO47" s="94"/>
      <c r="BP47" s="94"/>
      <c r="BQ47" s="94"/>
      <c r="BS47" s="73">
        <v>16</v>
      </c>
      <c r="BT47" s="79"/>
      <c r="BU47" s="80"/>
      <c r="BV47" s="80"/>
      <c r="BW47" s="80"/>
      <c r="BX47" s="81"/>
    </row>
    <row r="48" spans="7:76" ht="11.25" customHeight="1" x14ac:dyDescent="0.25">
      <c r="G48" s="96"/>
      <c r="H48" s="97"/>
      <c r="I48" s="125"/>
      <c r="J48" s="125"/>
      <c r="K48" s="125"/>
      <c r="L48" s="125"/>
      <c r="M48" s="125"/>
      <c r="N48" s="125"/>
      <c r="O48" s="125"/>
      <c r="P48" s="125"/>
      <c r="Q48" s="125"/>
      <c r="R48" s="99"/>
      <c r="S48" s="99"/>
      <c r="T48" s="99"/>
      <c r="U48" s="99"/>
      <c r="V48" s="99"/>
      <c r="W48" s="99"/>
      <c r="X48" s="99"/>
      <c r="Y48" s="99"/>
      <c r="Z48" s="101"/>
      <c r="AA48" s="101"/>
      <c r="AB48" s="101"/>
      <c r="AC48" s="101"/>
      <c r="AD48" s="101"/>
      <c r="AE48" s="101"/>
      <c r="AF48" s="99"/>
      <c r="AG48" s="99"/>
      <c r="AH48" s="99"/>
      <c r="AJ48" s="74"/>
      <c r="AK48" s="82"/>
      <c r="AL48" s="82"/>
      <c r="AM48" s="82"/>
      <c r="AN48" s="82"/>
      <c r="AO48" s="83"/>
      <c r="AP48" s="96"/>
      <c r="AQ48" s="97"/>
      <c r="AR48" s="95"/>
      <c r="AS48" s="95"/>
      <c r="AT48" s="95"/>
      <c r="AU48" s="95"/>
      <c r="AV48" s="95"/>
      <c r="AW48" s="95"/>
      <c r="AX48" s="95"/>
      <c r="AY48" s="95"/>
      <c r="AZ48" s="95"/>
      <c r="BA48" s="94"/>
      <c r="BB48" s="94"/>
      <c r="BC48" s="94"/>
      <c r="BD48" s="94"/>
      <c r="BE48" s="94"/>
      <c r="BF48" s="94"/>
      <c r="BG48" s="94"/>
      <c r="BH48" s="94"/>
      <c r="BI48" s="95"/>
      <c r="BJ48" s="95"/>
      <c r="BK48" s="95"/>
      <c r="BL48" s="95"/>
      <c r="BM48" s="95"/>
      <c r="BN48" s="95"/>
      <c r="BO48" s="94"/>
      <c r="BP48" s="94"/>
      <c r="BQ48" s="94"/>
      <c r="BS48" s="74"/>
      <c r="BT48" s="82"/>
      <c r="BU48" s="82"/>
      <c r="BV48" s="82"/>
      <c r="BW48" s="82"/>
      <c r="BX48" s="83"/>
    </row>
    <row r="49" spans="9:76" ht="11.25" customHeight="1" x14ac:dyDescent="0.25">
      <c r="AJ49" s="74"/>
      <c r="AK49" s="82"/>
      <c r="AL49" s="82"/>
      <c r="AM49" s="82"/>
      <c r="AN49" s="82"/>
      <c r="AO49" s="83"/>
      <c r="BS49" s="74"/>
      <c r="BT49" s="82"/>
      <c r="BU49" s="82"/>
      <c r="BV49" s="82"/>
      <c r="BW49" s="82"/>
      <c r="BX49" s="83"/>
    </row>
    <row r="50" spans="9:76" ht="11.25" customHeight="1" x14ac:dyDescent="0.25">
      <c r="I50" s="43" t="s">
        <v>36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5"/>
      <c r="AJ50" s="75"/>
      <c r="AK50" s="84"/>
      <c r="AL50" s="84"/>
      <c r="AM50" s="84"/>
      <c r="AN50" s="84"/>
      <c r="AO50" s="85"/>
      <c r="AR50" s="43" t="s">
        <v>36</v>
      </c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5"/>
      <c r="BS50" s="75"/>
      <c r="BT50" s="84"/>
      <c r="BU50" s="84"/>
      <c r="BV50" s="84"/>
      <c r="BW50" s="84"/>
      <c r="BX50" s="85"/>
    </row>
    <row r="51" spans="9:76" ht="11.25" customHeight="1" x14ac:dyDescent="0.25">
      <c r="I51" s="46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8"/>
      <c r="AJ51" s="73">
        <v>20</v>
      </c>
      <c r="AK51" s="79"/>
      <c r="AL51" s="80"/>
      <c r="AM51" s="80"/>
      <c r="AN51" s="80"/>
      <c r="AO51" s="81"/>
      <c r="AR51" s="46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8"/>
      <c r="BS51" s="73">
        <v>20</v>
      </c>
      <c r="BT51" s="79"/>
      <c r="BU51" s="80"/>
      <c r="BV51" s="80"/>
      <c r="BW51" s="80"/>
      <c r="BX51" s="81"/>
    </row>
    <row r="52" spans="9:76" ht="11.25" customHeight="1" x14ac:dyDescent="0.25">
      <c r="I52" s="46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8"/>
      <c r="AJ52" s="74"/>
      <c r="AK52" s="82"/>
      <c r="AL52" s="82"/>
      <c r="AM52" s="82"/>
      <c r="AN52" s="82"/>
      <c r="AO52" s="83"/>
      <c r="AR52" s="46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8"/>
      <c r="BS52" s="74"/>
      <c r="BT52" s="82"/>
      <c r="BU52" s="82"/>
      <c r="BV52" s="82"/>
      <c r="BW52" s="82"/>
      <c r="BX52" s="83"/>
    </row>
    <row r="53" spans="9:76" ht="11.25" customHeight="1" x14ac:dyDescent="0.25">
      <c r="I53" s="46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8"/>
      <c r="AJ53" s="74"/>
      <c r="AK53" s="82"/>
      <c r="AL53" s="82"/>
      <c r="AM53" s="82"/>
      <c r="AN53" s="82"/>
      <c r="AO53" s="83"/>
      <c r="AR53" s="46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8"/>
      <c r="BS53" s="74"/>
      <c r="BT53" s="82"/>
      <c r="BU53" s="82"/>
      <c r="BV53" s="82"/>
      <c r="BW53" s="82"/>
      <c r="BX53" s="83"/>
    </row>
    <row r="54" spans="9:76" ht="11.25" customHeight="1" x14ac:dyDescent="0.25">
      <c r="I54" s="49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1"/>
      <c r="AJ54" s="75"/>
      <c r="AK54" s="84"/>
      <c r="AL54" s="84"/>
      <c r="AM54" s="84"/>
      <c r="AN54" s="84"/>
      <c r="AO54" s="85"/>
      <c r="AR54" s="49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1"/>
      <c r="BS54" s="75"/>
      <c r="BT54" s="84"/>
      <c r="BU54" s="84"/>
      <c r="BV54" s="84"/>
      <c r="BW54" s="84"/>
      <c r="BX54" s="85"/>
    </row>
    <row r="55" spans="9:76" ht="6" customHeight="1" x14ac:dyDescent="0.25"/>
    <row r="56" spans="9:76" ht="15" customHeight="1" x14ac:dyDescent="0.25">
      <c r="I56" s="86" t="s">
        <v>37</v>
      </c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8"/>
      <c r="AQ56" s="89" t="s">
        <v>38</v>
      </c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1" t="s">
        <v>39</v>
      </c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3"/>
    </row>
  </sheetData>
  <mergeCells count="363">
    <mergeCell ref="I56:AO56"/>
    <mergeCell ref="AQ56:BC56"/>
    <mergeCell ref="BD56:BX56"/>
    <mergeCell ref="BG47:BH48"/>
    <mergeCell ref="BI47:BJ48"/>
    <mergeCell ref="BK47:BL48"/>
    <mergeCell ref="BM47:BN48"/>
    <mergeCell ref="BO47:BQ48"/>
    <mergeCell ref="AP47:AQ48"/>
    <mergeCell ref="AR47:AX48"/>
    <mergeCell ref="AY47:AZ48"/>
    <mergeCell ref="BA47:BB48"/>
    <mergeCell ref="BC47:BD48"/>
    <mergeCell ref="BE47:BF48"/>
    <mergeCell ref="X47:Y48"/>
    <mergeCell ref="Z47:AA48"/>
    <mergeCell ref="AB47:AC48"/>
    <mergeCell ref="AD47:AE48"/>
    <mergeCell ref="AF47:AH48"/>
    <mergeCell ref="AK51:AO54"/>
    <mergeCell ref="BT47:BX50"/>
    <mergeCell ref="BT51:BX54"/>
    <mergeCell ref="G47:H48"/>
    <mergeCell ref="I47:O48"/>
    <mergeCell ref="P47:Q48"/>
    <mergeCell ref="R47:S48"/>
    <mergeCell ref="T47:U48"/>
    <mergeCell ref="V47:W48"/>
    <mergeCell ref="BE45:BF46"/>
    <mergeCell ref="BG45:BH46"/>
    <mergeCell ref="BI45:BJ46"/>
    <mergeCell ref="G45:H46"/>
    <mergeCell ref="I45:O46"/>
    <mergeCell ref="P45:Q46"/>
    <mergeCell ref="R45:S46"/>
    <mergeCell ref="T45:U46"/>
    <mergeCell ref="V45:W46"/>
    <mergeCell ref="AK47:AO50"/>
    <mergeCell ref="AD45:AE46"/>
    <mergeCell ref="BT43:BX46"/>
    <mergeCell ref="BK45:BL46"/>
    <mergeCell ref="BM45:BN46"/>
    <mergeCell ref="BO45:BQ46"/>
    <mergeCell ref="AF45:AH46"/>
    <mergeCell ref="AP45:AQ46"/>
    <mergeCell ref="AR45:AX46"/>
    <mergeCell ref="AY45:AZ46"/>
    <mergeCell ref="BA45:BB46"/>
    <mergeCell ref="BC45:BD46"/>
    <mergeCell ref="BG43:BH44"/>
    <mergeCell ref="BI43:BJ44"/>
    <mergeCell ref="BK43:BL44"/>
    <mergeCell ref="BM43:BN44"/>
    <mergeCell ref="BO43:BQ44"/>
    <mergeCell ref="AP43:AQ44"/>
    <mergeCell ref="AR43:AX44"/>
    <mergeCell ref="AY43:AZ44"/>
    <mergeCell ref="BA43:BB44"/>
    <mergeCell ref="BC43:BD44"/>
    <mergeCell ref="BE43:BF44"/>
    <mergeCell ref="G43:H44"/>
    <mergeCell ref="I43:O44"/>
    <mergeCell ref="P43:Q44"/>
    <mergeCell ref="R43:S44"/>
    <mergeCell ref="T43:U44"/>
    <mergeCell ref="V43:W44"/>
    <mergeCell ref="BE41:BF42"/>
    <mergeCell ref="BG41:BH42"/>
    <mergeCell ref="BI41:BJ42"/>
    <mergeCell ref="G41:H42"/>
    <mergeCell ref="I41:O42"/>
    <mergeCell ref="P41:Q42"/>
    <mergeCell ref="R41:S42"/>
    <mergeCell ref="T41:U42"/>
    <mergeCell ref="V41:W42"/>
    <mergeCell ref="AK43:AO46"/>
    <mergeCell ref="X43:Y44"/>
    <mergeCell ref="Z43:AA44"/>
    <mergeCell ref="AB43:AC44"/>
    <mergeCell ref="AD43:AE44"/>
    <mergeCell ref="AF43:AH44"/>
    <mergeCell ref="X45:Y46"/>
    <mergeCell ref="Z45:AA46"/>
    <mergeCell ref="AB45:AC46"/>
    <mergeCell ref="BT39:BX42"/>
    <mergeCell ref="BK41:BL42"/>
    <mergeCell ref="BM41:BN42"/>
    <mergeCell ref="BO41:BQ42"/>
    <mergeCell ref="AF41:AH42"/>
    <mergeCell ref="AP41:AQ42"/>
    <mergeCell ref="AR41:AX42"/>
    <mergeCell ref="AY41:AZ42"/>
    <mergeCell ref="BA41:BB42"/>
    <mergeCell ref="BC41:BD42"/>
    <mergeCell ref="AD41:AE42"/>
    <mergeCell ref="BG39:BH40"/>
    <mergeCell ref="BI39:BJ40"/>
    <mergeCell ref="BK39:BL40"/>
    <mergeCell ref="BM39:BN40"/>
    <mergeCell ref="BO39:BQ40"/>
    <mergeCell ref="AP39:AQ40"/>
    <mergeCell ref="AR39:AX40"/>
    <mergeCell ref="AY39:AZ40"/>
    <mergeCell ref="BA39:BB40"/>
    <mergeCell ref="BC39:BD40"/>
    <mergeCell ref="BE39:BF40"/>
    <mergeCell ref="G39:H40"/>
    <mergeCell ref="I39:O40"/>
    <mergeCell ref="P39:Q40"/>
    <mergeCell ref="R39:S40"/>
    <mergeCell ref="T39:U40"/>
    <mergeCell ref="V39:W40"/>
    <mergeCell ref="BE37:BF38"/>
    <mergeCell ref="BG37:BH38"/>
    <mergeCell ref="BI37:BJ38"/>
    <mergeCell ref="G37:H38"/>
    <mergeCell ref="I37:O38"/>
    <mergeCell ref="P37:Q38"/>
    <mergeCell ref="R37:S38"/>
    <mergeCell ref="T37:U38"/>
    <mergeCell ref="V37:W38"/>
    <mergeCell ref="AK39:AO42"/>
    <mergeCell ref="X39:Y40"/>
    <mergeCell ref="Z39:AA40"/>
    <mergeCell ref="AB39:AC40"/>
    <mergeCell ref="AD39:AE40"/>
    <mergeCell ref="AF39:AH40"/>
    <mergeCell ref="X41:Y42"/>
    <mergeCell ref="Z41:AA42"/>
    <mergeCell ref="AB41:AC42"/>
    <mergeCell ref="BK37:BL38"/>
    <mergeCell ref="BM37:BN38"/>
    <mergeCell ref="BO37:BQ38"/>
    <mergeCell ref="AF37:AH38"/>
    <mergeCell ref="AP37:AQ38"/>
    <mergeCell ref="AR37:AX38"/>
    <mergeCell ref="AY37:AZ38"/>
    <mergeCell ref="BA37:BB38"/>
    <mergeCell ref="BC37:BD38"/>
    <mergeCell ref="BK35:BL36"/>
    <mergeCell ref="BM35:BN36"/>
    <mergeCell ref="BO35:BQ36"/>
    <mergeCell ref="AP35:AQ36"/>
    <mergeCell ref="AR35:AX36"/>
    <mergeCell ref="AY35:AZ36"/>
    <mergeCell ref="BA35:BB36"/>
    <mergeCell ref="BC35:BD36"/>
    <mergeCell ref="BE35:BF36"/>
    <mergeCell ref="AB35:AC36"/>
    <mergeCell ref="AD35:AE36"/>
    <mergeCell ref="AF35:AH36"/>
    <mergeCell ref="X37:Y38"/>
    <mergeCell ref="Z37:AA38"/>
    <mergeCell ref="AB37:AC38"/>
    <mergeCell ref="AD37:AE38"/>
    <mergeCell ref="BG35:BH36"/>
    <mergeCell ref="BI35:BJ36"/>
    <mergeCell ref="BO34:BQ34"/>
    <mergeCell ref="BS34:BX34"/>
    <mergeCell ref="G35:H36"/>
    <mergeCell ref="I35:O36"/>
    <mergeCell ref="P35:Q36"/>
    <mergeCell ref="R35:S36"/>
    <mergeCell ref="T35:U36"/>
    <mergeCell ref="V35:W36"/>
    <mergeCell ref="AY34:AZ34"/>
    <mergeCell ref="BA34:BB34"/>
    <mergeCell ref="BC34:BD34"/>
    <mergeCell ref="BE34:BF34"/>
    <mergeCell ref="BG34:BH34"/>
    <mergeCell ref="BI34:BJ34"/>
    <mergeCell ref="Z34:AA34"/>
    <mergeCell ref="AB34:AC34"/>
    <mergeCell ref="AD34:AE34"/>
    <mergeCell ref="AF34:AH34"/>
    <mergeCell ref="AJ34:AO34"/>
    <mergeCell ref="AR34:AX34"/>
    <mergeCell ref="AK35:AO38"/>
    <mergeCell ref="BT35:BX38"/>
    <mergeCell ref="X35:Y36"/>
    <mergeCell ref="Z35:AA36"/>
    <mergeCell ref="BP30:BR31"/>
    <mergeCell ref="BS30:BS31"/>
    <mergeCell ref="BT30:BV31"/>
    <mergeCell ref="BW30:BX31"/>
    <mergeCell ref="I34:O34"/>
    <mergeCell ref="P34:Q34"/>
    <mergeCell ref="R34:S34"/>
    <mergeCell ref="T34:U34"/>
    <mergeCell ref="V34:W34"/>
    <mergeCell ref="X34:Y34"/>
    <mergeCell ref="AK30:AM31"/>
    <mergeCell ref="AN30:AO31"/>
    <mergeCell ref="AR30:AU31"/>
    <mergeCell ref="AV30:AZ31"/>
    <mergeCell ref="BD30:BG31"/>
    <mergeCell ref="BH30:BL31"/>
    <mergeCell ref="I30:L31"/>
    <mergeCell ref="M30:Q31"/>
    <mergeCell ref="U30:X31"/>
    <mergeCell ref="Y30:AC31"/>
    <mergeCell ref="AG30:AI31"/>
    <mergeCell ref="AJ30:AJ31"/>
    <mergeCell ref="BK34:BL34"/>
    <mergeCell ref="BM34:BN34"/>
    <mergeCell ref="AP28:AQ29"/>
    <mergeCell ref="AR28:AX29"/>
    <mergeCell ref="AY28:AZ29"/>
    <mergeCell ref="BS28:BU29"/>
    <mergeCell ref="BV28:BW29"/>
    <mergeCell ref="BX28:BX29"/>
    <mergeCell ref="G28:H29"/>
    <mergeCell ref="I28:O29"/>
    <mergeCell ref="P28:Q29"/>
    <mergeCell ref="AJ28:AL29"/>
    <mergeCell ref="AM28:AN29"/>
    <mergeCell ref="AO28:AO29"/>
    <mergeCell ref="AP26:AQ27"/>
    <mergeCell ref="AR26:AX27"/>
    <mergeCell ref="AY26:AZ27"/>
    <mergeCell ref="BS26:BU27"/>
    <mergeCell ref="BV26:BW27"/>
    <mergeCell ref="BX26:BX27"/>
    <mergeCell ref="G26:H27"/>
    <mergeCell ref="I26:O27"/>
    <mergeCell ref="P26:Q27"/>
    <mergeCell ref="AJ26:AL27"/>
    <mergeCell ref="AM26:AN27"/>
    <mergeCell ref="AO26:AO27"/>
    <mergeCell ref="AP24:AQ25"/>
    <mergeCell ref="AR24:AX25"/>
    <mergeCell ref="AY24:AZ25"/>
    <mergeCell ref="BS24:BU25"/>
    <mergeCell ref="BV24:BW25"/>
    <mergeCell ref="BX24:BX25"/>
    <mergeCell ref="G24:H25"/>
    <mergeCell ref="I24:O25"/>
    <mergeCell ref="P24:Q25"/>
    <mergeCell ref="AJ24:AL25"/>
    <mergeCell ref="AM24:AN25"/>
    <mergeCell ref="AO24:AO25"/>
    <mergeCell ref="AP22:AQ23"/>
    <mergeCell ref="AR22:AX23"/>
    <mergeCell ref="AY22:AZ23"/>
    <mergeCell ref="BS22:BU23"/>
    <mergeCell ref="BV22:BW23"/>
    <mergeCell ref="BX22:BX23"/>
    <mergeCell ref="G22:H23"/>
    <mergeCell ref="I22:O23"/>
    <mergeCell ref="P22:Q23"/>
    <mergeCell ref="AJ22:AL23"/>
    <mergeCell ref="AM22:AN23"/>
    <mergeCell ref="AO22:AO23"/>
    <mergeCell ref="AP20:AQ21"/>
    <mergeCell ref="AR20:AX21"/>
    <mergeCell ref="AY20:AZ21"/>
    <mergeCell ref="BS20:BU21"/>
    <mergeCell ref="BV20:BW21"/>
    <mergeCell ref="BX20:BX21"/>
    <mergeCell ref="G20:H21"/>
    <mergeCell ref="I20:O21"/>
    <mergeCell ref="P20:Q21"/>
    <mergeCell ref="AJ20:AL21"/>
    <mergeCell ref="AM20:AN21"/>
    <mergeCell ref="AO20:AO21"/>
    <mergeCell ref="AP18:AQ19"/>
    <mergeCell ref="AR18:AX19"/>
    <mergeCell ref="AY18:AZ19"/>
    <mergeCell ref="BS18:BU19"/>
    <mergeCell ref="BV18:BW19"/>
    <mergeCell ref="BX18:BX19"/>
    <mergeCell ref="G18:H19"/>
    <mergeCell ref="I18:O19"/>
    <mergeCell ref="P18:Q19"/>
    <mergeCell ref="AJ18:AL19"/>
    <mergeCell ref="AM18:AN19"/>
    <mergeCell ref="AO18:AO19"/>
    <mergeCell ref="AP16:AQ17"/>
    <mergeCell ref="AR16:AX17"/>
    <mergeCell ref="AY16:AZ17"/>
    <mergeCell ref="BS16:BU17"/>
    <mergeCell ref="BV16:BW17"/>
    <mergeCell ref="BX16:BX17"/>
    <mergeCell ref="G16:H17"/>
    <mergeCell ref="I16:O17"/>
    <mergeCell ref="P16:Q17"/>
    <mergeCell ref="AJ16:AL17"/>
    <mergeCell ref="AM16:AN17"/>
    <mergeCell ref="AO16:AO17"/>
    <mergeCell ref="AP14:AQ15"/>
    <mergeCell ref="AR14:AX15"/>
    <mergeCell ref="AY14:AZ15"/>
    <mergeCell ref="BS14:BU15"/>
    <mergeCell ref="BV14:BW15"/>
    <mergeCell ref="BX14:BX15"/>
    <mergeCell ref="G14:H15"/>
    <mergeCell ref="I14:O15"/>
    <mergeCell ref="P14:Q15"/>
    <mergeCell ref="AJ14:AL15"/>
    <mergeCell ref="AM14:AN15"/>
    <mergeCell ref="AO14:AO15"/>
    <mergeCell ref="AP12:AQ13"/>
    <mergeCell ref="AR12:AX13"/>
    <mergeCell ref="AY12:AZ13"/>
    <mergeCell ref="BS12:BU13"/>
    <mergeCell ref="BV12:BW13"/>
    <mergeCell ref="BX12:BX13"/>
    <mergeCell ref="G12:H13"/>
    <mergeCell ref="I12:O13"/>
    <mergeCell ref="P12:Q13"/>
    <mergeCell ref="AJ12:AL13"/>
    <mergeCell ref="AM12:AN13"/>
    <mergeCell ref="AO12:AO13"/>
    <mergeCell ref="BS10:BU11"/>
    <mergeCell ref="BV10:BW11"/>
    <mergeCell ref="BX10:BX11"/>
    <mergeCell ref="G10:H11"/>
    <mergeCell ref="I10:O11"/>
    <mergeCell ref="P10:Q11"/>
    <mergeCell ref="AJ10:AL11"/>
    <mergeCell ref="AM10:AN11"/>
    <mergeCell ref="AO10:AO11"/>
    <mergeCell ref="G8:H9"/>
    <mergeCell ref="I8:O9"/>
    <mergeCell ref="P8:Q9"/>
    <mergeCell ref="AJ8:AL9"/>
    <mergeCell ref="AM8:AN9"/>
    <mergeCell ref="AO8:AO9"/>
    <mergeCell ref="AP10:AQ11"/>
    <mergeCell ref="AR10:AX11"/>
    <mergeCell ref="AY10:AZ11"/>
    <mergeCell ref="I7:O7"/>
    <mergeCell ref="P7:Q7"/>
    <mergeCell ref="R7:V7"/>
    <mergeCell ref="W7:AI7"/>
    <mergeCell ref="AJ7:AL7"/>
    <mergeCell ref="AM7:AN7"/>
    <mergeCell ref="AP8:AQ9"/>
    <mergeCell ref="AR8:AX9"/>
    <mergeCell ref="AY8:AZ9"/>
    <mergeCell ref="AR7:AX7"/>
    <mergeCell ref="AY7:AZ7"/>
    <mergeCell ref="BA7:BE7"/>
    <mergeCell ref="BF7:BR7"/>
    <mergeCell ref="BS7:BU7"/>
    <mergeCell ref="BV7:BW7"/>
    <mergeCell ref="BS8:BU9"/>
    <mergeCell ref="BV8:BW9"/>
    <mergeCell ref="BR3:BX3"/>
    <mergeCell ref="S4:AC4"/>
    <mergeCell ref="AF4:AN5"/>
    <mergeCell ref="AS4:BA5"/>
    <mergeCell ref="BC4:BI5"/>
    <mergeCell ref="BJ4:BP5"/>
    <mergeCell ref="BR4:BX5"/>
    <mergeCell ref="S5:AC5"/>
    <mergeCell ref="S3:AC3"/>
    <mergeCell ref="AF3:AN3"/>
    <mergeCell ref="AO3:AR5"/>
    <mergeCell ref="AS3:BA3"/>
    <mergeCell ref="BC3:BI3"/>
    <mergeCell ref="BJ3:BP3"/>
    <mergeCell ref="BX8:BX9"/>
  </mergeCells>
  <hyperlinks>
    <hyperlink ref="BD56" r:id="rId1" xr:uid="{ED58203A-6E4D-45A4-8CD3-3D08698CCCA5}"/>
  </hyperlinks>
  <pageMargins left="0.48" right="0.38" top="0.31" bottom="0.26" header="0.17" footer="0.15"/>
  <pageSetup paperSize="9" scale="88" orientation="landscape" horizontalDpi="4294967293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4D15A-B8DD-4842-AE72-FB6A8DD4250A}">
  <sheetPr>
    <pageSetUpPr fitToPage="1"/>
  </sheetPr>
  <dimension ref="C1:AK95"/>
  <sheetViews>
    <sheetView zoomScale="90" zoomScaleNormal="90" zoomScalePageLayoutView="40" workbookViewId="0">
      <selection activeCell="J2" sqref="J2:L3"/>
    </sheetView>
  </sheetViews>
  <sheetFormatPr defaultColWidth="5" defaultRowHeight="17.25" customHeight="1" x14ac:dyDescent="0.25"/>
  <cols>
    <col min="1" max="2" width="5" style="1"/>
    <col min="3" max="3" width="2.5703125" style="1" customWidth="1"/>
    <col min="4" max="5" width="5" style="1"/>
    <col min="6" max="6" width="6.42578125" style="1" customWidth="1"/>
    <col min="7" max="7" width="8.5703125" style="1" customWidth="1"/>
    <col min="8" max="8" width="1.42578125" style="1" customWidth="1"/>
    <col min="9" max="9" width="6.42578125" style="1" customWidth="1"/>
    <col min="10" max="10" width="8.5703125" style="1" customWidth="1"/>
    <col min="11" max="11" width="1.42578125" style="1" customWidth="1"/>
    <col min="12" max="12" width="6.42578125" style="1" customWidth="1"/>
    <col min="13" max="13" width="8.5703125" style="1" customWidth="1"/>
    <col min="14" max="14" width="1.42578125" style="1" customWidth="1"/>
    <col min="15" max="15" width="6.42578125" style="1" customWidth="1"/>
    <col min="16" max="16" width="8.5703125" style="1" customWidth="1"/>
    <col min="17" max="17" width="5" style="1"/>
    <col min="18" max="18" width="2.28515625" style="1" customWidth="1"/>
    <col min="19" max="19" width="2.5703125" style="1" customWidth="1"/>
    <col min="20" max="21" width="5" style="1"/>
    <col min="22" max="22" width="6.42578125" style="1" customWidth="1"/>
    <col min="23" max="23" width="8.5703125" style="1" customWidth="1"/>
    <col min="24" max="24" width="1.42578125" style="1" customWidth="1"/>
    <col min="25" max="25" width="6.42578125" style="1" customWidth="1"/>
    <col min="26" max="26" width="8.5703125" style="1" customWidth="1"/>
    <col min="27" max="27" width="1.42578125" style="1" customWidth="1"/>
    <col min="28" max="28" width="6.42578125" style="1" customWidth="1"/>
    <col min="29" max="29" width="8.5703125" style="1" customWidth="1"/>
    <col min="30" max="30" width="1.42578125" style="1" customWidth="1"/>
    <col min="31" max="31" width="6.42578125" style="1" customWidth="1"/>
    <col min="32" max="32" width="8.5703125" style="1" customWidth="1"/>
    <col min="33" max="33" width="5" style="1"/>
    <col min="34" max="34" width="2.28515625" style="1" customWidth="1"/>
    <col min="35" max="16384" width="5" style="1"/>
  </cols>
  <sheetData>
    <row r="1" spans="3:34" s="34" customFormat="1" ht="17.25" customHeight="1" thickBot="1" x14ac:dyDescent="0.3"/>
    <row r="2" spans="3:34" s="34" customFormat="1" ht="21.75" customHeight="1" x14ac:dyDescent="0.25">
      <c r="D2" s="195" t="s">
        <v>15</v>
      </c>
      <c r="E2" s="195"/>
      <c r="F2" s="195"/>
      <c r="G2" s="195"/>
      <c r="H2" s="195"/>
      <c r="I2" s="196"/>
      <c r="J2" s="189">
        <v>10</v>
      </c>
      <c r="K2" s="190"/>
      <c r="L2" s="191"/>
      <c r="O2" s="197" t="s">
        <v>16</v>
      </c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</row>
    <row r="3" spans="3:34" s="34" customFormat="1" ht="21.75" customHeight="1" thickBot="1" x14ac:dyDescent="0.3">
      <c r="D3" s="195"/>
      <c r="E3" s="195"/>
      <c r="F3" s="195"/>
      <c r="G3" s="195"/>
      <c r="H3" s="195"/>
      <c r="I3" s="196"/>
      <c r="J3" s="192"/>
      <c r="K3" s="193"/>
      <c r="L3" s="194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</row>
    <row r="4" spans="3:34" s="34" customFormat="1" ht="17.25" customHeight="1" x14ac:dyDescent="0.25"/>
    <row r="5" spans="3:34" ht="17.25" customHeight="1" thickBot="1" x14ac:dyDescent="0.3"/>
    <row r="6" spans="3:34" ht="22.5" customHeight="1" thickTop="1" thickBot="1" x14ac:dyDescent="0.3"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"/>
      <c r="S6" s="2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</row>
    <row r="7" spans="3:34" ht="22.5" customHeight="1" x14ac:dyDescent="0.25">
      <c r="C7" s="5"/>
      <c r="D7" s="6"/>
      <c r="E7" s="6"/>
      <c r="F7" s="6"/>
      <c r="G7" s="6"/>
      <c r="H7" s="6"/>
      <c r="I7" s="6"/>
      <c r="J7" s="181" t="s">
        <v>0</v>
      </c>
      <c r="K7" s="181"/>
      <c r="L7" s="181"/>
      <c r="M7" s="181"/>
      <c r="N7" s="182">
        <f>J2</f>
        <v>10</v>
      </c>
      <c r="O7" s="183"/>
      <c r="P7" s="184"/>
      <c r="Q7" s="6"/>
      <c r="R7" s="7"/>
      <c r="S7" s="5"/>
      <c r="T7" s="6"/>
      <c r="U7" s="6"/>
      <c r="V7" s="6"/>
      <c r="W7" s="6"/>
      <c r="X7" s="6"/>
      <c r="Y7" s="6"/>
      <c r="Z7" s="24"/>
      <c r="AA7" s="24"/>
      <c r="AB7" s="24"/>
      <c r="AC7" s="24"/>
      <c r="AD7" s="28"/>
      <c r="AE7" s="28"/>
      <c r="AF7" s="28"/>
      <c r="AG7" s="6"/>
      <c r="AH7" s="7"/>
    </row>
    <row r="8" spans="3:34" ht="22.5" customHeight="1" thickBot="1" x14ac:dyDescent="0.3">
      <c r="C8" s="5"/>
      <c r="D8" s="6"/>
      <c r="E8" s="6"/>
      <c r="F8" s="6"/>
      <c r="G8" s="6"/>
      <c r="H8" s="6"/>
      <c r="I8" s="6"/>
      <c r="J8" s="181"/>
      <c r="K8" s="181"/>
      <c r="L8" s="181"/>
      <c r="M8" s="181"/>
      <c r="N8" s="185"/>
      <c r="O8" s="186"/>
      <c r="P8" s="187"/>
      <c r="Q8" s="6"/>
      <c r="R8" s="7"/>
      <c r="S8" s="5"/>
      <c r="T8" s="6"/>
      <c r="U8" s="6"/>
      <c r="V8" s="6"/>
      <c r="W8" s="6"/>
      <c r="X8" s="6"/>
      <c r="Y8" s="6"/>
      <c r="Z8" s="24"/>
      <c r="AA8" s="24"/>
      <c r="AB8" s="24"/>
      <c r="AC8" s="24"/>
      <c r="AD8" s="28"/>
      <c r="AE8" s="28"/>
      <c r="AF8" s="28"/>
      <c r="AG8" s="6"/>
      <c r="AH8" s="7"/>
    </row>
    <row r="9" spans="3:34" ht="15" customHeight="1" x14ac:dyDescent="0.25"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/>
    </row>
    <row r="10" spans="3:34" ht="22.5" customHeight="1" x14ac:dyDescent="0.25">
      <c r="C10" s="5"/>
      <c r="D10" s="6"/>
      <c r="E10" s="6"/>
      <c r="F10" s="188" t="s">
        <v>8</v>
      </c>
      <c r="G10" s="188"/>
      <c r="H10" s="6"/>
      <c r="I10" s="188" t="s">
        <v>9</v>
      </c>
      <c r="J10" s="188"/>
      <c r="K10" s="6"/>
      <c r="L10" s="188" t="s">
        <v>10</v>
      </c>
      <c r="M10" s="188"/>
      <c r="N10" s="6"/>
      <c r="O10" s="188" t="s">
        <v>11</v>
      </c>
      <c r="P10" s="188"/>
      <c r="Q10" s="6"/>
      <c r="R10" s="7"/>
      <c r="S10" s="5"/>
      <c r="T10" s="6"/>
      <c r="U10" s="6"/>
      <c r="V10" s="26"/>
      <c r="W10" s="26"/>
      <c r="X10" s="6"/>
      <c r="Y10" s="26"/>
      <c r="Z10" s="26"/>
      <c r="AA10" s="6"/>
      <c r="AB10" s="6"/>
      <c r="AC10" s="6"/>
      <c r="AD10" s="6"/>
      <c r="AE10" s="6"/>
      <c r="AF10" s="6"/>
      <c r="AG10" s="6"/>
      <c r="AH10" s="7"/>
    </row>
    <row r="11" spans="3:34" s="12" customFormat="1" ht="17.25" hidden="1" customHeight="1" x14ac:dyDescent="0.25">
      <c r="C11" s="8"/>
      <c r="D11" s="9"/>
      <c r="E11" s="9"/>
      <c r="F11" s="10">
        <f ca="1">RANDBETWEEN(1,6)</f>
        <v>5</v>
      </c>
      <c r="G11" s="9">
        <f ca="1">IF(N$7=6,IF(F11=5,RANDBETWEEN(0,4),F11),IF(F11=5,0,F11))</f>
        <v>0</v>
      </c>
      <c r="H11" s="9"/>
      <c r="I11" s="10">
        <f ca="1">RANDBETWEEN(1,6)</f>
        <v>6</v>
      </c>
      <c r="J11" s="9">
        <f ca="1">IF(D$10=6,IF(I11=5,RANDBETWEEN(0,4),I11),IF(I11=5,0,I11))</f>
        <v>6</v>
      </c>
      <c r="K11" s="9"/>
      <c r="L11" s="10">
        <f ca="1">RANDBETWEEN(1,6)</f>
        <v>6</v>
      </c>
      <c r="M11" s="9">
        <f ca="1">IF(F$10=6,IF(L11=5,RANDBETWEEN(0,4),L11),IF(L11=5,0,L11))</f>
        <v>6</v>
      </c>
      <c r="N11" s="9"/>
      <c r="O11" s="10">
        <f ca="1">RANDBETWEEN(1,6)</f>
        <v>1</v>
      </c>
      <c r="P11" s="9">
        <f ca="1">IF(I$10=6,IF(O11=5,RANDBETWEEN(0,4),O11),IF(O11=5,0,O11))</f>
        <v>1</v>
      </c>
      <c r="Q11" s="9"/>
      <c r="R11" s="11"/>
      <c r="S11" s="8"/>
      <c r="T11" s="9"/>
      <c r="U11" s="9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9"/>
      <c r="AH11" s="11"/>
    </row>
    <row r="12" spans="3:34" s="12" customFormat="1" ht="17.25" hidden="1" customHeight="1" x14ac:dyDescent="0.25">
      <c r="C12" s="8"/>
      <c r="D12" s="9"/>
      <c r="E12" s="9"/>
      <c r="F12" s="10">
        <f ca="1">IF(N$7&gt;7,RANDBETWEEN(1,6),0)</f>
        <v>1</v>
      </c>
      <c r="G12" s="9">
        <f ca="1">IF(F12=5,0,F12)</f>
        <v>1</v>
      </c>
      <c r="H12" s="9"/>
      <c r="I12" s="10">
        <f ca="1">IF(N$7&gt;7,RANDBETWEEN(1,6),0)</f>
        <v>2</v>
      </c>
      <c r="J12" s="9">
        <f ca="1">IF(I12=5,0,I12)</f>
        <v>2</v>
      </c>
      <c r="K12" s="9"/>
      <c r="L12" s="10">
        <f ca="1">IF(N$7&gt;7,RANDBETWEEN(1,6),0)</f>
        <v>6</v>
      </c>
      <c r="M12" s="9">
        <f ca="1">IF(L12=5,0,L12)</f>
        <v>6</v>
      </c>
      <c r="N12" s="9"/>
      <c r="O12" s="10">
        <f ca="1">IF(N$7&gt;7,RANDBETWEEN(1,6),0)</f>
        <v>1</v>
      </c>
      <c r="P12" s="9">
        <f ca="1">IF(O12=5,0,O12)</f>
        <v>1</v>
      </c>
      <c r="Q12" s="9"/>
      <c r="R12" s="11"/>
      <c r="S12" s="8"/>
      <c r="T12" s="9"/>
      <c r="U12" s="9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9"/>
      <c r="AH12" s="11"/>
    </row>
    <row r="13" spans="3:34" s="12" customFormat="1" ht="17.25" hidden="1" customHeight="1" x14ac:dyDescent="0.25">
      <c r="C13" s="8"/>
      <c r="D13" s="9"/>
      <c r="E13" s="9"/>
      <c r="F13" s="10">
        <f ca="1">RANDBETWEEN(1,6)</f>
        <v>1</v>
      </c>
      <c r="G13" s="9">
        <f ca="1">IF(N$7=6,IF(F13=5,RANDBETWEEN(0,4),F13),IF(F13=5,0,F13))</f>
        <v>1</v>
      </c>
      <c r="H13" s="9"/>
      <c r="I13" s="10">
        <f ca="1">RANDBETWEEN(1,6)</f>
        <v>5</v>
      </c>
      <c r="J13" s="9">
        <f ca="1">IF(D$10=6,IF(I13=5,RANDBETWEEN(0,4),I13),IF(I13=5,0,I13))</f>
        <v>0</v>
      </c>
      <c r="K13" s="9"/>
      <c r="L13" s="10">
        <f ca="1">RANDBETWEEN(1,6)</f>
        <v>6</v>
      </c>
      <c r="M13" s="9">
        <f ca="1">IF(F$10=6,IF(L13=5,RANDBETWEEN(0,4),L13),IF(L13=5,0,L13))</f>
        <v>6</v>
      </c>
      <c r="N13" s="9"/>
      <c r="O13" s="10">
        <f ca="1">RANDBETWEEN(1,6)</f>
        <v>4</v>
      </c>
      <c r="P13" s="9">
        <f ca="1">IF(I$10=6,IF(O13=5,RANDBETWEEN(0,4),O13),IF(O13=5,0,O13))</f>
        <v>4</v>
      </c>
      <c r="Q13" s="9"/>
      <c r="R13" s="11"/>
      <c r="S13" s="8"/>
      <c r="T13" s="9"/>
      <c r="U13" s="9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9"/>
      <c r="AH13" s="11"/>
    </row>
    <row r="14" spans="3:34" s="12" customFormat="1" ht="17.25" hidden="1" customHeight="1" x14ac:dyDescent="0.25">
      <c r="C14" s="8"/>
      <c r="D14" s="9"/>
      <c r="E14" s="9"/>
      <c r="F14" s="10">
        <f ca="1">IF(N$7&gt;9,RANDBETWEEN(1,6),0)</f>
        <v>5</v>
      </c>
      <c r="G14" s="9">
        <f ca="1">IF(F14=5,0,F14)</f>
        <v>0</v>
      </c>
      <c r="H14" s="9"/>
      <c r="I14" s="10">
        <f ca="1">IF(N$7&gt;9,RANDBETWEEN(1,6),0)</f>
        <v>1</v>
      </c>
      <c r="J14" s="9">
        <f ca="1">IF(I14=5,0,I14)</f>
        <v>1</v>
      </c>
      <c r="K14" s="9"/>
      <c r="L14" s="10">
        <f ca="1">IF(N$7&gt;9,RANDBETWEEN(1,6),0)</f>
        <v>5</v>
      </c>
      <c r="M14" s="9">
        <f ca="1">IF(L14=5,0,L14)</f>
        <v>0</v>
      </c>
      <c r="N14" s="9"/>
      <c r="O14" s="10">
        <f ca="1">IF(N$7&gt;9,RANDBETWEEN(1,6),0)</f>
        <v>1</v>
      </c>
      <c r="P14" s="9">
        <f ca="1">IF(O14=5,0,O14)</f>
        <v>1</v>
      </c>
      <c r="Q14" s="9"/>
      <c r="R14" s="11"/>
      <c r="S14" s="8"/>
      <c r="T14" s="9"/>
      <c r="U14" s="9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9"/>
      <c r="AH14" s="11"/>
    </row>
    <row r="15" spans="3:34" s="12" customFormat="1" ht="17.25" hidden="1" customHeight="1" x14ac:dyDescent="0.25">
      <c r="C15" s="8"/>
      <c r="D15" s="9"/>
      <c r="E15" s="9"/>
      <c r="F15" s="9">
        <f ca="1">IF(N7=10,COUNTIF(F11:F12,5)+RANDBETWEEN(0,1),COUNTIF(F11:F12,5))</f>
        <v>1</v>
      </c>
      <c r="G15" s="9">
        <f ca="1">IF(N7=6,IF(SUM(F15)=0,COUNTIF(F13:F14,5),0),COUNTIF(F13:F14,5))</f>
        <v>1</v>
      </c>
      <c r="H15" s="9"/>
      <c r="I15" s="9">
        <f ca="1">IF(N7=6,IF(SUM(F15:G15)=0,COUNTIF(I11:I12,5),0),COUNTIF(I11:I12,5))</f>
        <v>0</v>
      </c>
      <c r="J15" s="9">
        <f ca="1">IF(N7=6,IF(SUM(F15:I15)=0,COUNTIF(I13:I14,5),0),IF(N7=10,COUNTIF(I13:I14,5)+RANDBETWEEN(0,1),COUNTIF(I13:I14,5)))</f>
        <v>2</v>
      </c>
      <c r="K15" s="9"/>
      <c r="L15" s="9">
        <f ca="1">IF(N7=6,IF(SUM(F15:J15)=0,COUNTIF(L11:L12,5),0),COUNTIF(L11:L12,5))</f>
        <v>0</v>
      </c>
      <c r="M15" s="9">
        <f ca="1">IF(N7=6,IF(SUM(F15:L15)=0,COUNTIF(L13:L14,5),0),COUNTIF(L13:L14,5))</f>
        <v>1</v>
      </c>
      <c r="N15" s="9"/>
      <c r="O15" s="9">
        <f ca="1">IF(N7=6,IF(SUM(F15:M15)=0,COUNTIF(O11:O12,5),0),COUNTIF(O11:O12,5))</f>
        <v>0</v>
      </c>
      <c r="P15" s="9">
        <f ca="1">IF(N7=6,IF(SUM(F15:O15)=0,COUNTIF(O13:O14,5),0),IF(N7=10,COUNTIF(O13:O14,5)+RANDBETWEEN(0,1),COUNTIF(O13:O14,5)))</f>
        <v>1</v>
      </c>
      <c r="Q15" s="9"/>
      <c r="R15" s="11"/>
      <c r="S15" s="8"/>
      <c r="T15" s="9"/>
      <c r="U15" s="9"/>
      <c r="V15" s="6"/>
      <c r="W15" s="6"/>
      <c r="X15" s="6"/>
      <c r="Y15" s="6"/>
      <c r="Z15" s="6"/>
      <c r="AA15" s="6"/>
      <c r="AB15" s="145" t="s">
        <v>0</v>
      </c>
      <c r="AC15" s="145"/>
      <c r="AD15" s="145"/>
      <c r="AE15" s="145"/>
      <c r="AF15" s="145"/>
      <c r="AG15" s="9"/>
      <c r="AH15" s="11"/>
    </row>
    <row r="16" spans="3:34" ht="37.5" customHeight="1" thickBot="1" x14ac:dyDescent="0.3">
      <c r="C16" s="5"/>
      <c r="D16" s="146" t="s">
        <v>1</v>
      </c>
      <c r="E16" s="147"/>
      <c r="F16" s="13" t="str">
        <f ca="1">IF(F15=0,"",IF(F15=1,"III","RO"))</f>
        <v>III</v>
      </c>
      <c r="G16" s="14">
        <f ca="1">SUM(G11:G12)</f>
        <v>1</v>
      </c>
      <c r="H16" s="6"/>
      <c r="I16" s="13" t="str">
        <f ca="1">IF(I15=0,"",IF(I15=1,"III","RO"))</f>
        <v/>
      </c>
      <c r="J16" s="14">
        <f ca="1">SUM(J11:J12)</f>
        <v>8</v>
      </c>
      <c r="K16" s="6"/>
      <c r="L16" s="13" t="str">
        <f ca="1">IF(L15=0,"",IF(L15=1,"III","RO"))</f>
        <v/>
      </c>
      <c r="M16" s="14">
        <f ca="1">SUM(M11:M12)</f>
        <v>12</v>
      </c>
      <c r="N16" s="6"/>
      <c r="O16" s="13" t="str">
        <f ca="1">IF(O15=0,"",IF(O15=1,"III","RO"))</f>
        <v/>
      </c>
      <c r="P16" s="14">
        <f ca="1">SUM(P11:P12)</f>
        <v>2</v>
      </c>
      <c r="Q16" s="6"/>
      <c r="R16" s="7"/>
      <c r="S16" s="5"/>
      <c r="T16" s="27"/>
      <c r="U16" s="27"/>
      <c r="V16" s="29"/>
      <c r="W16" s="30"/>
      <c r="X16" s="6"/>
      <c r="Y16" s="29"/>
      <c r="Z16" s="30"/>
      <c r="AA16" s="6"/>
      <c r="AB16" s="145"/>
      <c r="AC16" s="145"/>
      <c r="AD16" s="145"/>
      <c r="AE16" s="145"/>
      <c r="AF16" s="145"/>
      <c r="AG16" s="6"/>
      <c r="AH16" s="7"/>
    </row>
    <row r="17" spans="3:37" ht="38.25" customHeight="1" thickBot="1" x14ac:dyDescent="0.3">
      <c r="C17" s="5"/>
      <c r="D17" s="146" t="s">
        <v>2</v>
      </c>
      <c r="E17" s="147"/>
      <c r="F17" s="15" t="str">
        <f ca="1">IF(G15=0,"",IF(G15=1,"III","RO"))</f>
        <v>III</v>
      </c>
      <c r="G17" s="16">
        <f ca="1">SUM(G13:G14)</f>
        <v>1</v>
      </c>
      <c r="H17" s="6"/>
      <c r="I17" s="15" t="str">
        <f ca="1">IF(J15=0,"",IF(J15=1,"III","RO"))</f>
        <v>RO</v>
      </c>
      <c r="J17" s="16">
        <f ca="1">SUM(J13:J14)</f>
        <v>1</v>
      </c>
      <c r="K17" s="6"/>
      <c r="L17" s="15" t="str">
        <f ca="1">IF(M15=0,"",IF(M15=1,"III","RO"))</f>
        <v>III</v>
      </c>
      <c r="M17" s="16">
        <f ca="1">SUM(M13:M14)</f>
        <v>6</v>
      </c>
      <c r="N17" s="6"/>
      <c r="O17" s="15" t="str">
        <f ca="1">IF(P15=0,"",IF(P15=1,"III","RO"))</f>
        <v>III</v>
      </c>
      <c r="P17" s="16">
        <f ca="1">SUM(P13:P14)</f>
        <v>5</v>
      </c>
      <c r="Q17" s="6"/>
      <c r="R17" s="7"/>
      <c r="S17" s="5"/>
      <c r="T17" s="27"/>
      <c r="U17" s="27"/>
      <c r="V17" s="29"/>
      <c r="W17" s="30"/>
      <c r="X17" s="6"/>
      <c r="Y17" s="29"/>
      <c r="Z17" s="30"/>
      <c r="AA17" s="6"/>
      <c r="AB17" s="148">
        <f>N7</f>
        <v>10</v>
      </c>
      <c r="AC17" s="149"/>
      <c r="AD17" s="149"/>
      <c r="AE17" s="149"/>
      <c r="AF17" s="150"/>
      <c r="AG17" s="6"/>
      <c r="AH17" s="7"/>
    </row>
    <row r="18" spans="3:37" ht="32.25" customHeight="1" thickBot="1" x14ac:dyDescent="0.3">
      <c r="C18" s="5"/>
      <c r="D18" s="157" t="s">
        <v>3</v>
      </c>
      <c r="E18" s="157"/>
      <c r="F18" s="158">
        <f ca="1">SUM(G16:G17)</f>
        <v>2</v>
      </c>
      <c r="G18" s="159"/>
      <c r="H18" s="17"/>
      <c r="I18" s="158">
        <f ca="1">SUM(J16:J17)</f>
        <v>9</v>
      </c>
      <c r="J18" s="159"/>
      <c r="K18" s="17"/>
      <c r="L18" s="158">
        <f ca="1">SUM(M16:M17)</f>
        <v>18</v>
      </c>
      <c r="M18" s="159"/>
      <c r="N18" s="17"/>
      <c r="O18" s="158">
        <f ca="1">SUM(P16:P17)</f>
        <v>7</v>
      </c>
      <c r="P18" s="159"/>
      <c r="Q18" s="6"/>
      <c r="R18" s="7"/>
      <c r="S18" s="5"/>
      <c r="T18" s="25"/>
      <c r="U18" s="25"/>
      <c r="V18" s="24"/>
      <c r="W18" s="24"/>
      <c r="X18" s="17"/>
      <c r="Y18" s="24"/>
      <c r="Z18" s="24"/>
      <c r="AA18" s="17"/>
      <c r="AB18" s="151"/>
      <c r="AC18" s="152"/>
      <c r="AD18" s="152"/>
      <c r="AE18" s="152"/>
      <c r="AF18" s="153"/>
      <c r="AG18" s="6"/>
      <c r="AH18" s="7"/>
    </row>
    <row r="19" spans="3:37" s="22" customFormat="1" ht="15" customHeight="1" x14ac:dyDescent="0.25">
      <c r="C19" s="18"/>
      <c r="D19" s="19"/>
      <c r="E19" s="19"/>
      <c r="F19" s="160" t="s">
        <v>4</v>
      </c>
      <c r="G19" s="160"/>
      <c r="H19" s="20"/>
      <c r="I19" s="160" t="s">
        <v>5</v>
      </c>
      <c r="J19" s="160"/>
      <c r="K19" s="20"/>
      <c r="L19" s="175" t="s">
        <v>6</v>
      </c>
      <c r="M19" s="175"/>
      <c r="N19" s="19"/>
      <c r="O19" s="160" t="s">
        <v>7</v>
      </c>
      <c r="P19" s="160"/>
      <c r="Q19" s="19"/>
      <c r="R19" s="21"/>
      <c r="S19" s="18"/>
      <c r="T19" s="19"/>
      <c r="U19" s="19"/>
      <c r="V19" s="31"/>
      <c r="W19" s="31"/>
      <c r="X19" s="20"/>
      <c r="Y19" s="31"/>
      <c r="Z19" s="31"/>
      <c r="AA19" s="20"/>
      <c r="AB19" s="151"/>
      <c r="AC19" s="152"/>
      <c r="AD19" s="152"/>
      <c r="AE19" s="152"/>
      <c r="AF19" s="153"/>
      <c r="AG19" s="19"/>
      <c r="AH19" s="21"/>
      <c r="AI19" s="1"/>
      <c r="AJ19" s="1"/>
      <c r="AK19" s="1"/>
    </row>
    <row r="20" spans="3:37" ht="37.5" customHeight="1" thickBot="1" x14ac:dyDescent="0.3">
      <c r="C20" s="5"/>
      <c r="D20" s="6"/>
      <c r="E20" s="6"/>
      <c r="F20" s="176">
        <v>4</v>
      </c>
      <c r="G20" s="176"/>
      <c r="H20" s="6"/>
      <c r="I20" s="177">
        <f ca="1">SUM(G16:G17,J16:J17,M16:M17,P16:P17)+O20</f>
        <v>37</v>
      </c>
      <c r="J20" s="178"/>
      <c r="K20" s="6"/>
      <c r="L20" s="179">
        <f ca="1">I20/F20</f>
        <v>9.25</v>
      </c>
      <c r="M20" s="179"/>
      <c r="N20" s="6"/>
      <c r="O20" s="180">
        <f ca="1">RANDBETWEEN(0,2)</f>
        <v>1</v>
      </c>
      <c r="P20" s="180"/>
      <c r="Q20" s="6"/>
      <c r="R20" s="7"/>
      <c r="S20" s="5"/>
      <c r="T20" s="6"/>
      <c r="U20" s="6"/>
      <c r="V20" s="32"/>
      <c r="W20" s="32"/>
      <c r="X20" s="6"/>
      <c r="Y20" s="33"/>
      <c r="Z20" s="33"/>
      <c r="AA20" s="6"/>
      <c r="AB20" s="154"/>
      <c r="AC20" s="155"/>
      <c r="AD20" s="155"/>
      <c r="AE20" s="155"/>
      <c r="AF20" s="156"/>
      <c r="AG20" s="6"/>
      <c r="AH20" s="7"/>
    </row>
    <row r="21" spans="3:37" ht="15" customHeight="1" x14ac:dyDescent="0.25">
      <c r="C21" s="161" t="s">
        <v>13</v>
      </c>
      <c r="D21" s="162"/>
      <c r="E21" s="162"/>
      <c r="F21" s="162"/>
      <c r="G21" s="162"/>
      <c r="H21" s="162"/>
      <c r="I21" s="162"/>
      <c r="J21" s="162"/>
      <c r="K21" s="6"/>
      <c r="L21" s="165" t="s">
        <v>12</v>
      </c>
      <c r="M21" s="165"/>
      <c r="N21" s="165"/>
      <c r="O21" s="165"/>
      <c r="P21" s="165"/>
      <c r="Q21" s="165"/>
      <c r="R21" s="166"/>
      <c r="S21" s="169" t="s">
        <v>14</v>
      </c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1"/>
    </row>
    <row r="22" spans="3:37" ht="15" customHeight="1" thickBot="1" x14ac:dyDescent="0.3">
      <c r="C22" s="163"/>
      <c r="D22" s="164"/>
      <c r="E22" s="164"/>
      <c r="F22" s="164"/>
      <c r="G22" s="164"/>
      <c r="H22" s="164"/>
      <c r="I22" s="164"/>
      <c r="J22" s="164"/>
      <c r="K22" s="23"/>
      <c r="L22" s="167"/>
      <c r="M22" s="167"/>
      <c r="N22" s="167"/>
      <c r="O22" s="167"/>
      <c r="P22" s="167"/>
      <c r="Q22" s="167"/>
      <c r="R22" s="168"/>
      <c r="S22" s="172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4"/>
    </row>
    <row r="23" spans="3:37" ht="8.25" customHeight="1" thickTop="1" thickBot="1" x14ac:dyDescent="0.3"/>
    <row r="24" spans="3:37" ht="22.5" customHeight="1" thickTop="1" thickBot="1" x14ac:dyDescent="0.3"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4"/>
      <c r="S24" s="2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4"/>
    </row>
    <row r="25" spans="3:37" ht="22.5" customHeight="1" x14ac:dyDescent="0.25">
      <c r="C25" s="5"/>
      <c r="D25" s="6"/>
      <c r="E25" s="6"/>
      <c r="F25" s="6"/>
      <c r="G25" s="6"/>
      <c r="H25" s="6"/>
      <c r="I25" s="6"/>
      <c r="J25" s="181" t="s">
        <v>0</v>
      </c>
      <c r="K25" s="181"/>
      <c r="L25" s="181"/>
      <c r="M25" s="181"/>
      <c r="N25" s="182">
        <f>N7</f>
        <v>10</v>
      </c>
      <c r="O25" s="183"/>
      <c r="P25" s="184"/>
      <c r="Q25" s="6"/>
      <c r="R25" s="7"/>
      <c r="S25" s="5"/>
      <c r="T25" s="6"/>
      <c r="U25" s="6"/>
      <c r="V25" s="6"/>
      <c r="W25" s="6"/>
      <c r="X25" s="6"/>
      <c r="Y25" s="6"/>
      <c r="Z25" s="24"/>
      <c r="AA25" s="24"/>
      <c r="AB25" s="24"/>
      <c r="AC25" s="24"/>
      <c r="AD25" s="28"/>
      <c r="AE25" s="28"/>
      <c r="AF25" s="28"/>
      <c r="AG25" s="6"/>
      <c r="AH25" s="7"/>
    </row>
    <row r="26" spans="3:37" ht="22.5" customHeight="1" thickBot="1" x14ac:dyDescent="0.3">
      <c r="C26" s="5"/>
      <c r="D26" s="6"/>
      <c r="E26" s="6"/>
      <c r="F26" s="6"/>
      <c r="G26" s="6"/>
      <c r="H26" s="6"/>
      <c r="I26" s="6"/>
      <c r="J26" s="181"/>
      <c r="K26" s="181"/>
      <c r="L26" s="181"/>
      <c r="M26" s="181"/>
      <c r="N26" s="185"/>
      <c r="O26" s="186"/>
      <c r="P26" s="187"/>
      <c r="Q26" s="6"/>
      <c r="R26" s="7"/>
      <c r="S26" s="5"/>
      <c r="T26" s="6"/>
      <c r="U26" s="6"/>
      <c r="V26" s="6"/>
      <c r="W26" s="6"/>
      <c r="X26" s="6"/>
      <c r="Y26" s="6"/>
      <c r="Z26" s="24"/>
      <c r="AA26" s="24"/>
      <c r="AB26" s="24"/>
      <c r="AC26" s="24"/>
      <c r="AD26" s="28"/>
      <c r="AE26" s="28"/>
      <c r="AF26" s="28"/>
      <c r="AG26" s="6"/>
      <c r="AH26" s="7"/>
    </row>
    <row r="27" spans="3:37" ht="15" customHeight="1" x14ac:dyDescent="0.25">
      <c r="C27" s="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7"/>
      <c r="S27" s="5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7"/>
    </row>
    <row r="28" spans="3:37" ht="22.5" customHeight="1" x14ac:dyDescent="0.25">
      <c r="C28" s="5"/>
      <c r="D28" s="6"/>
      <c r="E28" s="6"/>
      <c r="F28" s="188" t="s">
        <v>8</v>
      </c>
      <c r="G28" s="188"/>
      <c r="H28" s="6"/>
      <c r="I28" s="188" t="s">
        <v>9</v>
      </c>
      <c r="J28" s="188"/>
      <c r="K28" s="6"/>
      <c r="L28" s="188" t="s">
        <v>10</v>
      </c>
      <c r="M28" s="188"/>
      <c r="N28" s="6"/>
      <c r="O28" s="188" t="s">
        <v>11</v>
      </c>
      <c r="P28" s="188"/>
      <c r="Q28" s="6"/>
      <c r="R28" s="7"/>
      <c r="S28" s="5"/>
      <c r="T28" s="6"/>
      <c r="U28" s="6"/>
      <c r="V28" s="26"/>
      <c r="W28" s="26"/>
      <c r="X28" s="6"/>
      <c r="Y28" s="26"/>
      <c r="Z28" s="26"/>
      <c r="AA28" s="6"/>
      <c r="AB28" s="6"/>
      <c r="AC28" s="6"/>
      <c r="AD28" s="6"/>
      <c r="AE28" s="6"/>
      <c r="AF28" s="6"/>
      <c r="AG28" s="6"/>
      <c r="AH28" s="7"/>
    </row>
    <row r="29" spans="3:37" s="12" customFormat="1" ht="17.25" hidden="1" customHeight="1" x14ac:dyDescent="0.25">
      <c r="C29" s="8"/>
      <c r="D29" s="9"/>
      <c r="E29" s="9"/>
      <c r="F29" s="10">
        <f ca="1">RANDBETWEEN(1,6)</f>
        <v>1</v>
      </c>
      <c r="G29" s="9">
        <f ca="1">IF(N$7=6,IF(F29=5,RANDBETWEEN(0,4),F29),IF(F29=5,0,F29))</f>
        <v>1</v>
      </c>
      <c r="H29" s="9"/>
      <c r="I29" s="10">
        <f ca="1">RANDBETWEEN(1,6)</f>
        <v>1</v>
      </c>
      <c r="J29" s="9">
        <f ca="1">IF(D$10=6,IF(I29=5,RANDBETWEEN(0,4),I29),IF(I29=5,0,I29))</f>
        <v>1</v>
      </c>
      <c r="K29" s="9"/>
      <c r="L29" s="10">
        <f ca="1">RANDBETWEEN(1,6)</f>
        <v>2</v>
      </c>
      <c r="M29" s="9">
        <f ca="1">IF(F$10=6,IF(L29=5,RANDBETWEEN(0,4),L29),IF(L29=5,0,L29))</f>
        <v>2</v>
      </c>
      <c r="N29" s="9"/>
      <c r="O29" s="10">
        <f ca="1">RANDBETWEEN(1,6)</f>
        <v>3</v>
      </c>
      <c r="P29" s="9">
        <f ca="1">IF(I$10=6,IF(O29=5,RANDBETWEEN(0,4),O29),IF(O29=5,0,O29))</f>
        <v>3</v>
      </c>
      <c r="Q29" s="9"/>
      <c r="R29" s="11"/>
      <c r="S29" s="8"/>
      <c r="T29" s="9"/>
      <c r="U29" s="9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9"/>
      <c r="AH29" s="11"/>
    </row>
    <row r="30" spans="3:37" s="12" customFormat="1" ht="17.25" hidden="1" customHeight="1" x14ac:dyDescent="0.25">
      <c r="C30" s="8"/>
      <c r="D30" s="9"/>
      <c r="E30" s="9"/>
      <c r="F30" s="10">
        <f ca="1">IF(N$7&gt;7,RANDBETWEEN(1,6),0)</f>
        <v>4</v>
      </c>
      <c r="G30" s="9">
        <f ca="1">IF(F30=5,0,F30)</f>
        <v>4</v>
      </c>
      <c r="H30" s="9"/>
      <c r="I30" s="10">
        <f ca="1">IF(N$7&gt;7,RANDBETWEEN(1,6),0)</f>
        <v>5</v>
      </c>
      <c r="J30" s="9">
        <f ca="1">IF(I30=5,0,I30)</f>
        <v>0</v>
      </c>
      <c r="K30" s="9"/>
      <c r="L30" s="10">
        <f ca="1">IF(N$7&gt;7,RANDBETWEEN(1,6),0)</f>
        <v>2</v>
      </c>
      <c r="M30" s="9">
        <f ca="1">IF(L30=5,0,L30)</f>
        <v>2</v>
      </c>
      <c r="N30" s="9"/>
      <c r="O30" s="10">
        <f ca="1">IF(N$7&gt;7,RANDBETWEEN(1,6),0)</f>
        <v>2</v>
      </c>
      <c r="P30" s="9">
        <f ca="1">IF(O30=5,0,O30)</f>
        <v>2</v>
      </c>
      <c r="Q30" s="9"/>
      <c r="R30" s="11"/>
      <c r="S30" s="8"/>
      <c r="T30" s="9"/>
      <c r="U30" s="9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9"/>
      <c r="AH30" s="11"/>
    </row>
    <row r="31" spans="3:37" s="12" customFormat="1" ht="17.25" hidden="1" customHeight="1" x14ac:dyDescent="0.25">
      <c r="C31" s="8"/>
      <c r="D31" s="9"/>
      <c r="E31" s="9"/>
      <c r="F31" s="10">
        <f ca="1">RANDBETWEEN(1,6)</f>
        <v>3</v>
      </c>
      <c r="G31" s="9">
        <f ca="1">IF(N$7=6,IF(F31=5,RANDBETWEEN(0,4),F31),IF(F31=5,0,F31))</f>
        <v>3</v>
      </c>
      <c r="H31" s="9"/>
      <c r="I31" s="10">
        <f ca="1">RANDBETWEEN(1,6)</f>
        <v>1</v>
      </c>
      <c r="J31" s="9">
        <f ca="1">IF(D$10=6,IF(I31=5,RANDBETWEEN(0,4),I31),IF(I31=5,0,I31))</f>
        <v>1</v>
      </c>
      <c r="K31" s="9"/>
      <c r="L31" s="10">
        <f ca="1">RANDBETWEEN(1,6)</f>
        <v>6</v>
      </c>
      <c r="M31" s="9">
        <f ca="1">IF(F$10=6,IF(L31=5,RANDBETWEEN(0,4),L31),IF(L31=5,0,L31))</f>
        <v>6</v>
      </c>
      <c r="N31" s="9"/>
      <c r="O31" s="10">
        <f ca="1">RANDBETWEEN(1,6)</f>
        <v>6</v>
      </c>
      <c r="P31" s="9">
        <f ca="1">IF(I$10=6,IF(O31=5,RANDBETWEEN(0,4),O31),IF(O31=5,0,O31))</f>
        <v>6</v>
      </c>
      <c r="Q31" s="9"/>
      <c r="R31" s="11"/>
      <c r="S31" s="8"/>
      <c r="T31" s="9"/>
      <c r="U31" s="9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9"/>
      <c r="AH31" s="11"/>
    </row>
    <row r="32" spans="3:37" s="12" customFormat="1" ht="17.25" hidden="1" customHeight="1" x14ac:dyDescent="0.25">
      <c r="C32" s="8"/>
      <c r="D32" s="9"/>
      <c r="E32" s="9"/>
      <c r="F32" s="10">
        <f ca="1">IF(N$7&gt;9,RANDBETWEEN(1,6),0)</f>
        <v>3</v>
      </c>
      <c r="G32" s="9">
        <f ca="1">IF(F32=5,0,F32)</f>
        <v>3</v>
      </c>
      <c r="H32" s="9"/>
      <c r="I32" s="10">
        <f ca="1">IF(N$7&gt;9,RANDBETWEEN(1,6),0)</f>
        <v>4</v>
      </c>
      <c r="J32" s="9">
        <f ca="1">IF(I32=5,0,I32)</f>
        <v>4</v>
      </c>
      <c r="K32" s="9"/>
      <c r="L32" s="10">
        <f ca="1">IF(N$7&gt;9,RANDBETWEEN(1,6),0)</f>
        <v>5</v>
      </c>
      <c r="M32" s="9">
        <f ca="1">IF(L32=5,0,L32)</f>
        <v>0</v>
      </c>
      <c r="N32" s="9"/>
      <c r="O32" s="10">
        <f ca="1">IF(N$7&gt;9,RANDBETWEEN(1,6),0)</f>
        <v>3</v>
      </c>
      <c r="P32" s="9">
        <f ca="1">IF(O32=5,0,O32)</f>
        <v>3</v>
      </c>
      <c r="Q32" s="9"/>
      <c r="R32" s="11"/>
      <c r="S32" s="8"/>
      <c r="T32" s="9"/>
      <c r="U32" s="9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9"/>
      <c r="AH32" s="11"/>
    </row>
    <row r="33" spans="3:37" s="12" customFormat="1" ht="17.25" hidden="1" customHeight="1" x14ac:dyDescent="0.25">
      <c r="C33" s="8"/>
      <c r="D33" s="9"/>
      <c r="E33" s="9"/>
      <c r="F33" s="9">
        <f ca="1">IF(N25=10,COUNTIF(F29:F30,5)+RANDBETWEEN(0,1),COUNTIF(F29:F30,5))</f>
        <v>0</v>
      </c>
      <c r="G33" s="9">
        <f ca="1">IF(N25=6,IF(SUM(F33)=0,COUNTIF(F31:F32,5),0),COUNTIF(F31:F32,5))</f>
        <v>0</v>
      </c>
      <c r="H33" s="9"/>
      <c r="I33" s="9">
        <f ca="1">IF(N25=6,IF(SUM(F33:G33)=0,COUNTIF(I29:I30,5),0),COUNTIF(I29:I30,5))</f>
        <v>1</v>
      </c>
      <c r="J33" s="9">
        <f ca="1">IF(N25=6,IF(SUM(F33:I33)=0,COUNTIF(I31:I32,5),0),IF(N25=10,COUNTIF(I31:I32,5)+RANDBETWEEN(0,1),COUNTIF(I31:I32,5)))</f>
        <v>1</v>
      </c>
      <c r="K33" s="9"/>
      <c r="L33" s="9">
        <f ca="1">IF(N25=6,IF(SUM(F33:J33)=0,COUNTIF(L29:L30,5),0),COUNTIF(L29:L30,5))</f>
        <v>0</v>
      </c>
      <c r="M33" s="9">
        <f ca="1">IF(N25=6,IF(SUM(F33:L33)=0,COUNTIF(L31:L32,5),0),COUNTIF(L31:L32,5))</f>
        <v>1</v>
      </c>
      <c r="N33" s="9"/>
      <c r="O33" s="9">
        <f ca="1">IF(N25=6,IF(SUM(F33:M33)=0,COUNTIF(O29:O30,5),0),COUNTIF(O29:O30,5))</f>
        <v>0</v>
      </c>
      <c r="P33" s="9">
        <f ca="1">IF(N25=6,IF(SUM(F33:O33)=0,COUNTIF(O31:O32,5),0),IF(N25=10,COUNTIF(O31:O32,5)+RANDBETWEEN(0,1),COUNTIF(O31:O32,5)))</f>
        <v>1</v>
      </c>
      <c r="Q33" s="9"/>
      <c r="R33" s="11"/>
      <c r="S33" s="8"/>
      <c r="T33" s="9"/>
      <c r="U33" s="9"/>
      <c r="V33" s="6"/>
      <c r="W33" s="6"/>
      <c r="X33" s="6"/>
      <c r="Y33" s="6"/>
      <c r="Z33" s="6"/>
      <c r="AA33" s="6"/>
      <c r="AB33" s="145" t="s">
        <v>0</v>
      </c>
      <c r="AC33" s="145"/>
      <c r="AD33" s="145"/>
      <c r="AE33" s="145"/>
      <c r="AF33" s="145"/>
      <c r="AG33" s="9"/>
      <c r="AH33" s="11"/>
    </row>
    <row r="34" spans="3:37" ht="37.5" customHeight="1" thickBot="1" x14ac:dyDescent="0.3">
      <c r="C34" s="5"/>
      <c r="D34" s="146" t="s">
        <v>1</v>
      </c>
      <c r="E34" s="147"/>
      <c r="F34" s="13" t="str">
        <f ca="1">IF(F33=0,"",IF(F33=1,"III","RO"))</f>
        <v/>
      </c>
      <c r="G34" s="14">
        <f ca="1">SUM(G29:G30)</f>
        <v>5</v>
      </c>
      <c r="H34" s="6"/>
      <c r="I34" s="13" t="str">
        <f ca="1">IF(I33=0,"",IF(I33=1,"III","RO"))</f>
        <v>III</v>
      </c>
      <c r="J34" s="14">
        <f ca="1">SUM(J29:J30)</f>
        <v>1</v>
      </c>
      <c r="K34" s="6"/>
      <c r="L34" s="13" t="str">
        <f ca="1">IF(L33=0,"",IF(L33=1,"III","RO"))</f>
        <v/>
      </c>
      <c r="M34" s="14">
        <f ca="1">SUM(M29:M30)</f>
        <v>4</v>
      </c>
      <c r="N34" s="6"/>
      <c r="O34" s="13" t="str">
        <f ca="1">IF(O33=0,"",IF(O33=1,"III","RO"))</f>
        <v/>
      </c>
      <c r="P34" s="14">
        <f ca="1">SUM(P29:P30)</f>
        <v>5</v>
      </c>
      <c r="Q34" s="6"/>
      <c r="R34" s="7"/>
      <c r="S34" s="5"/>
      <c r="T34" s="27"/>
      <c r="U34" s="27"/>
      <c r="V34" s="29"/>
      <c r="W34" s="30"/>
      <c r="X34" s="6"/>
      <c r="Y34" s="29"/>
      <c r="Z34" s="30"/>
      <c r="AA34" s="6"/>
      <c r="AB34" s="145"/>
      <c r="AC34" s="145"/>
      <c r="AD34" s="145"/>
      <c r="AE34" s="145"/>
      <c r="AF34" s="145"/>
      <c r="AG34" s="6"/>
      <c r="AH34" s="7"/>
    </row>
    <row r="35" spans="3:37" ht="38.25" customHeight="1" thickBot="1" x14ac:dyDescent="0.3">
      <c r="C35" s="5"/>
      <c r="D35" s="146" t="s">
        <v>2</v>
      </c>
      <c r="E35" s="147"/>
      <c r="F35" s="15" t="str">
        <f ca="1">IF(G33=0,"",IF(G33=1,"III","RO"))</f>
        <v/>
      </c>
      <c r="G35" s="16">
        <f ca="1">SUM(G31:G32)</f>
        <v>6</v>
      </c>
      <c r="H35" s="6"/>
      <c r="I35" s="15" t="str">
        <f ca="1">IF(J33=0,"",IF(J33=1,"III","RO"))</f>
        <v>III</v>
      </c>
      <c r="J35" s="16">
        <f ca="1">SUM(J31:J32)</f>
        <v>5</v>
      </c>
      <c r="K35" s="6"/>
      <c r="L35" s="15" t="str">
        <f ca="1">IF(M33=0,"",IF(M33=1,"III","RO"))</f>
        <v>III</v>
      </c>
      <c r="M35" s="16">
        <f ca="1">SUM(M31:M32)</f>
        <v>6</v>
      </c>
      <c r="N35" s="6"/>
      <c r="O35" s="15" t="str">
        <f ca="1">IF(P33=0,"",IF(P33=1,"III","RO"))</f>
        <v>III</v>
      </c>
      <c r="P35" s="16">
        <f ca="1">SUM(P31:P32)</f>
        <v>9</v>
      </c>
      <c r="Q35" s="6"/>
      <c r="R35" s="7"/>
      <c r="S35" s="5"/>
      <c r="T35" s="27"/>
      <c r="U35" s="27"/>
      <c r="V35" s="29"/>
      <c r="W35" s="30"/>
      <c r="X35" s="6"/>
      <c r="Y35" s="29"/>
      <c r="Z35" s="30"/>
      <c r="AA35" s="6"/>
      <c r="AB35" s="148">
        <f>N25</f>
        <v>10</v>
      </c>
      <c r="AC35" s="149"/>
      <c r="AD35" s="149"/>
      <c r="AE35" s="149"/>
      <c r="AF35" s="150"/>
      <c r="AG35" s="6"/>
      <c r="AH35" s="7"/>
    </row>
    <row r="36" spans="3:37" ht="32.25" customHeight="1" thickBot="1" x14ac:dyDescent="0.3">
      <c r="C36" s="5"/>
      <c r="D36" s="157" t="s">
        <v>3</v>
      </c>
      <c r="E36" s="157"/>
      <c r="F36" s="158">
        <f ca="1">SUM(G34:G35)</f>
        <v>11</v>
      </c>
      <c r="G36" s="159"/>
      <c r="H36" s="17"/>
      <c r="I36" s="158">
        <f ca="1">SUM(J34:J35)</f>
        <v>6</v>
      </c>
      <c r="J36" s="159"/>
      <c r="K36" s="17"/>
      <c r="L36" s="158">
        <f ca="1">SUM(M34:M35)</f>
        <v>10</v>
      </c>
      <c r="M36" s="159"/>
      <c r="N36" s="17"/>
      <c r="O36" s="158">
        <f ca="1">SUM(P34:P35)</f>
        <v>14</v>
      </c>
      <c r="P36" s="159"/>
      <c r="Q36" s="6"/>
      <c r="R36" s="7"/>
      <c r="S36" s="5"/>
      <c r="T36" s="25"/>
      <c r="U36" s="25"/>
      <c r="V36" s="24"/>
      <c r="W36" s="24"/>
      <c r="X36" s="17"/>
      <c r="Y36" s="24"/>
      <c r="Z36" s="24"/>
      <c r="AA36" s="17"/>
      <c r="AB36" s="151"/>
      <c r="AC36" s="152"/>
      <c r="AD36" s="152"/>
      <c r="AE36" s="152"/>
      <c r="AF36" s="153"/>
      <c r="AG36" s="6"/>
      <c r="AH36" s="7"/>
    </row>
    <row r="37" spans="3:37" s="22" customFormat="1" ht="15" customHeight="1" x14ac:dyDescent="0.25">
      <c r="C37" s="18"/>
      <c r="D37" s="19"/>
      <c r="E37" s="19"/>
      <c r="F37" s="160" t="s">
        <v>4</v>
      </c>
      <c r="G37" s="160"/>
      <c r="H37" s="20"/>
      <c r="I37" s="160" t="s">
        <v>5</v>
      </c>
      <c r="J37" s="160"/>
      <c r="K37" s="20"/>
      <c r="L37" s="175" t="s">
        <v>6</v>
      </c>
      <c r="M37" s="175"/>
      <c r="N37" s="19"/>
      <c r="O37" s="160" t="s">
        <v>7</v>
      </c>
      <c r="P37" s="160"/>
      <c r="Q37" s="19"/>
      <c r="R37" s="21"/>
      <c r="S37" s="18"/>
      <c r="T37" s="19"/>
      <c r="U37" s="19"/>
      <c r="V37" s="31"/>
      <c r="W37" s="31"/>
      <c r="X37" s="20"/>
      <c r="Y37" s="31"/>
      <c r="Z37" s="31"/>
      <c r="AA37" s="20"/>
      <c r="AB37" s="151"/>
      <c r="AC37" s="152"/>
      <c r="AD37" s="152"/>
      <c r="AE37" s="152"/>
      <c r="AF37" s="153"/>
      <c r="AG37" s="19"/>
      <c r="AH37" s="21"/>
      <c r="AI37" s="1"/>
      <c r="AJ37" s="1"/>
      <c r="AK37" s="1"/>
    </row>
    <row r="38" spans="3:37" ht="37.5" customHeight="1" thickBot="1" x14ac:dyDescent="0.3">
      <c r="C38" s="5"/>
      <c r="D38" s="6"/>
      <c r="E38" s="6"/>
      <c r="F38" s="176">
        <v>4</v>
      </c>
      <c r="G38" s="176"/>
      <c r="H38" s="6"/>
      <c r="I38" s="177">
        <f ca="1">SUM(G34:G35,J34:J35,M34:M35,P34:P35)+O38</f>
        <v>43</v>
      </c>
      <c r="J38" s="178"/>
      <c r="K38" s="6"/>
      <c r="L38" s="179">
        <f ca="1">I38/F38</f>
        <v>10.75</v>
      </c>
      <c r="M38" s="179"/>
      <c r="N38" s="6"/>
      <c r="O38" s="180">
        <f ca="1">RANDBETWEEN(0,2)</f>
        <v>2</v>
      </c>
      <c r="P38" s="180"/>
      <c r="Q38" s="6"/>
      <c r="R38" s="7"/>
      <c r="S38" s="5"/>
      <c r="T38" s="6"/>
      <c r="U38" s="6"/>
      <c r="V38" s="32"/>
      <c r="W38" s="32"/>
      <c r="X38" s="6"/>
      <c r="Y38" s="33"/>
      <c r="Z38" s="33"/>
      <c r="AA38" s="6"/>
      <c r="AB38" s="154"/>
      <c r="AC38" s="155"/>
      <c r="AD38" s="155"/>
      <c r="AE38" s="155"/>
      <c r="AF38" s="156"/>
      <c r="AG38" s="6"/>
      <c r="AH38" s="7"/>
    </row>
    <row r="39" spans="3:37" ht="15" customHeight="1" x14ac:dyDescent="0.25">
      <c r="C39" s="161" t="s">
        <v>13</v>
      </c>
      <c r="D39" s="162"/>
      <c r="E39" s="162"/>
      <c r="F39" s="162"/>
      <c r="G39" s="162"/>
      <c r="H39" s="162"/>
      <c r="I39" s="162"/>
      <c r="J39" s="162"/>
      <c r="K39" s="6"/>
      <c r="L39" s="165" t="s">
        <v>12</v>
      </c>
      <c r="M39" s="165"/>
      <c r="N39" s="165"/>
      <c r="O39" s="165"/>
      <c r="P39" s="165"/>
      <c r="Q39" s="165"/>
      <c r="R39" s="166"/>
      <c r="S39" s="169" t="s">
        <v>14</v>
      </c>
      <c r="T39" s="170"/>
      <c r="U39" s="170"/>
      <c r="V39" s="170"/>
      <c r="W39" s="170"/>
      <c r="X39" s="170"/>
      <c r="Y39" s="170"/>
      <c r="Z39" s="170"/>
      <c r="AA39" s="170"/>
      <c r="AB39" s="170"/>
      <c r="AC39" s="170"/>
      <c r="AD39" s="170"/>
      <c r="AE39" s="170"/>
      <c r="AF39" s="170"/>
      <c r="AG39" s="170"/>
      <c r="AH39" s="171"/>
    </row>
    <row r="40" spans="3:37" ht="15" customHeight="1" thickBot="1" x14ac:dyDescent="0.3">
      <c r="C40" s="163"/>
      <c r="D40" s="164"/>
      <c r="E40" s="164"/>
      <c r="F40" s="164"/>
      <c r="G40" s="164"/>
      <c r="H40" s="164"/>
      <c r="I40" s="164"/>
      <c r="J40" s="164"/>
      <c r="K40" s="23"/>
      <c r="L40" s="167"/>
      <c r="M40" s="167"/>
      <c r="N40" s="167"/>
      <c r="O40" s="167"/>
      <c r="P40" s="167"/>
      <c r="Q40" s="167"/>
      <c r="R40" s="168"/>
      <c r="S40" s="172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4"/>
    </row>
    <row r="41" spans="3:37" ht="8.25" customHeight="1" thickTop="1" thickBot="1" x14ac:dyDescent="0.3"/>
    <row r="42" spans="3:37" ht="22.5" customHeight="1" thickTop="1" thickBot="1" x14ac:dyDescent="0.3">
      <c r="C42" s="2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"/>
      <c r="S42" s="2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4"/>
    </row>
    <row r="43" spans="3:37" ht="22.5" customHeight="1" x14ac:dyDescent="0.25">
      <c r="C43" s="5"/>
      <c r="D43" s="6"/>
      <c r="E43" s="6"/>
      <c r="F43" s="6"/>
      <c r="G43" s="6"/>
      <c r="H43" s="6"/>
      <c r="I43" s="6"/>
      <c r="J43" s="181" t="s">
        <v>0</v>
      </c>
      <c r="K43" s="181"/>
      <c r="L43" s="181"/>
      <c r="M43" s="181"/>
      <c r="N43" s="182">
        <f>N25</f>
        <v>10</v>
      </c>
      <c r="O43" s="183"/>
      <c r="P43" s="184"/>
      <c r="Q43" s="6"/>
      <c r="R43" s="7"/>
      <c r="S43" s="5"/>
      <c r="T43" s="6"/>
      <c r="U43" s="6"/>
      <c r="V43" s="6"/>
      <c r="W43" s="6"/>
      <c r="X43" s="6"/>
      <c r="Y43" s="6"/>
      <c r="Z43" s="24"/>
      <c r="AA43" s="24"/>
      <c r="AB43" s="24"/>
      <c r="AC43" s="24"/>
      <c r="AD43" s="28"/>
      <c r="AE43" s="28"/>
      <c r="AF43" s="28"/>
      <c r="AG43" s="6"/>
      <c r="AH43" s="7"/>
    </row>
    <row r="44" spans="3:37" ht="22.5" customHeight="1" thickBot="1" x14ac:dyDescent="0.3">
      <c r="C44" s="5"/>
      <c r="D44" s="6"/>
      <c r="E44" s="6"/>
      <c r="F44" s="6"/>
      <c r="G44" s="6"/>
      <c r="H44" s="6"/>
      <c r="I44" s="6"/>
      <c r="J44" s="181"/>
      <c r="K44" s="181"/>
      <c r="L44" s="181"/>
      <c r="M44" s="181"/>
      <c r="N44" s="185"/>
      <c r="O44" s="186"/>
      <c r="P44" s="187"/>
      <c r="Q44" s="6"/>
      <c r="R44" s="7"/>
      <c r="S44" s="5"/>
      <c r="T44" s="6"/>
      <c r="U44" s="6"/>
      <c r="V44" s="6"/>
      <c r="W44" s="6"/>
      <c r="X44" s="6"/>
      <c r="Y44" s="6"/>
      <c r="Z44" s="24"/>
      <c r="AA44" s="24"/>
      <c r="AB44" s="24"/>
      <c r="AC44" s="24"/>
      <c r="AD44" s="28"/>
      <c r="AE44" s="28"/>
      <c r="AF44" s="28"/>
      <c r="AG44" s="6"/>
      <c r="AH44" s="7"/>
    </row>
    <row r="45" spans="3:37" ht="15" customHeight="1" x14ac:dyDescent="0.25">
      <c r="C45" s="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7"/>
      <c r="S45" s="5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7"/>
    </row>
    <row r="46" spans="3:37" ht="22.5" customHeight="1" x14ac:dyDescent="0.25">
      <c r="C46" s="5"/>
      <c r="D46" s="6"/>
      <c r="E46" s="6"/>
      <c r="F46" s="188" t="s">
        <v>8</v>
      </c>
      <c r="G46" s="188"/>
      <c r="H46" s="6"/>
      <c r="I46" s="188" t="s">
        <v>9</v>
      </c>
      <c r="J46" s="188"/>
      <c r="K46" s="6"/>
      <c r="L46" s="188" t="s">
        <v>10</v>
      </c>
      <c r="M46" s="188"/>
      <c r="N46" s="6"/>
      <c r="O46" s="188" t="s">
        <v>11</v>
      </c>
      <c r="P46" s="188"/>
      <c r="Q46" s="6"/>
      <c r="R46" s="7"/>
      <c r="S46" s="5"/>
      <c r="T46" s="6"/>
      <c r="U46" s="6"/>
      <c r="V46" s="26"/>
      <c r="W46" s="26"/>
      <c r="X46" s="6"/>
      <c r="Y46" s="26"/>
      <c r="Z46" s="26"/>
      <c r="AA46" s="6"/>
      <c r="AB46" s="6"/>
      <c r="AC46" s="6"/>
      <c r="AD46" s="6"/>
      <c r="AE46" s="6"/>
      <c r="AF46" s="6"/>
      <c r="AG46" s="6"/>
      <c r="AH46" s="7"/>
    </row>
    <row r="47" spans="3:37" s="12" customFormat="1" ht="17.25" hidden="1" customHeight="1" x14ac:dyDescent="0.25">
      <c r="C47" s="8"/>
      <c r="D47" s="9"/>
      <c r="E47" s="9"/>
      <c r="F47" s="10">
        <f ca="1">RANDBETWEEN(1,6)</f>
        <v>3</v>
      </c>
      <c r="G47" s="9">
        <f ca="1">IF(N$7=6,IF(F47=5,RANDBETWEEN(0,4),F47),IF(F47=5,0,F47))</f>
        <v>3</v>
      </c>
      <c r="H47" s="9"/>
      <c r="I47" s="10">
        <f ca="1">RANDBETWEEN(1,6)</f>
        <v>5</v>
      </c>
      <c r="J47" s="9">
        <f ca="1">IF(D$10=6,IF(I47=5,RANDBETWEEN(0,4),I47),IF(I47=5,0,I47))</f>
        <v>0</v>
      </c>
      <c r="K47" s="9"/>
      <c r="L47" s="10">
        <f ca="1">RANDBETWEEN(1,6)</f>
        <v>3</v>
      </c>
      <c r="M47" s="9">
        <f ca="1">IF(F$10=6,IF(L47=5,RANDBETWEEN(0,4),L47),IF(L47=5,0,L47))</f>
        <v>3</v>
      </c>
      <c r="N47" s="9"/>
      <c r="O47" s="10">
        <f ca="1">RANDBETWEEN(1,6)</f>
        <v>1</v>
      </c>
      <c r="P47" s="9">
        <f ca="1">IF(I$10=6,IF(O47=5,RANDBETWEEN(0,4),O47),IF(O47=5,0,O47))</f>
        <v>1</v>
      </c>
      <c r="Q47" s="9"/>
      <c r="R47" s="11"/>
      <c r="S47" s="8"/>
      <c r="T47" s="9"/>
      <c r="U47" s="9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9"/>
      <c r="AH47" s="11"/>
    </row>
    <row r="48" spans="3:37" s="12" customFormat="1" ht="17.25" hidden="1" customHeight="1" x14ac:dyDescent="0.25">
      <c r="C48" s="8"/>
      <c r="D48" s="9"/>
      <c r="E48" s="9"/>
      <c r="F48" s="10">
        <f ca="1">IF(N$7&gt;7,RANDBETWEEN(1,6),0)</f>
        <v>1</v>
      </c>
      <c r="G48" s="9">
        <f ca="1">IF(F48=5,0,F48)</f>
        <v>1</v>
      </c>
      <c r="H48" s="9"/>
      <c r="I48" s="10">
        <f ca="1">IF(N$7&gt;7,RANDBETWEEN(1,6),0)</f>
        <v>3</v>
      </c>
      <c r="J48" s="9">
        <f ca="1">IF(I48=5,0,I48)</f>
        <v>3</v>
      </c>
      <c r="K48" s="9"/>
      <c r="L48" s="10">
        <f ca="1">IF(N$7&gt;7,RANDBETWEEN(1,6),0)</f>
        <v>5</v>
      </c>
      <c r="M48" s="9">
        <f ca="1">IF(L48=5,0,L48)</f>
        <v>0</v>
      </c>
      <c r="N48" s="9"/>
      <c r="O48" s="10">
        <f ca="1">IF(N$7&gt;7,RANDBETWEEN(1,6),0)</f>
        <v>2</v>
      </c>
      <c r="P48" s="9">
        <f ca="1">IF(O48=5,0,O48)</f>
        <v>2</v>
      </c>
      <c r="Q48" s="9"/>
      <c r="R48" s="11"/>
      <c r="S48" s="8"/>
      <c r="T48" s="9"/>
      <c r="U48" s="9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9"/>
      <c r="AH48" s="11"/>
    </row>
    <row r="49" spans="3:37" s="12" customFormat="1" ht="17.25" hidden="1" customHeight="1" x14ac:dyDescent="0.25">
      <c r="C49" s="8"/>
      <c r="D49" s="9"/>
      <c r="E49" s="9"/>
      <c r="F49" s="10">
        <f ca="1">RANDBETWEEN(1,6)</f>
        <v>2</v>
      </c>
      <c r="G49" s="9">
        <f ca="1">IF(N$7=6,IF(F49=5,RANDBETWEEN(0,4),F49),IF(F49=5,0,F49))</f>
        <v>2</v>
      </c>
      <c r="H49" s="9"/>
      <c r="I49" s="10">
        <f ca="1">RANDBETWEEN(1,6)</f>
        <v>2</v>
      </c>
      <c r="J49" s="9">
        <f ca="1">IF(D$10=6,IF(I49=5,RANDBETWEEN(0,4),I49),IF(I49=5,0,I49))</f>
        <v>2</v>
      </c>
      <c r="K49" s="9"/>
      <c r="L49" s="10">
        <f ca="1">RANDBETWEEN(1,6)</f>
        <v>4</v>
      </c>
      <c r="M49" s="9">
        <f ca="1">IF(F$10=6,IF(L49=5,RANDBETWEEN(0,4),L49),IF(L49=5,0,L49))</f>
        <v>4</v>
      </c>
      <c r="N49" s="9"/>
      <c r="O49" s="10">
        <f ca="1">RANDBETWEEN(1,6)</f>
        <v>1</v>
      </c>
      <c r="P49" s="9">
        <f ca="1">IF(I$10=6,IF(O49=5,RANDBETWEEN(0,4),O49),IF(O49=5,0,O49))</f>
        <v>1</v>
      </c>
      <c r="Q49" s="9"/>
      <c r="R49" s="11"/>
      <c r="S49" s="8"/>
      <c r="T49" s="9"/>
      <c r="U49" s="9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9"/>
      <c r="AH49" s="11"/>
    </row>
    <row r="50" spans="3:37" s="12" customFormat="1" ht="17.25" hidden="1" customHeight="1" x14ac:dyDescent="0.25">
      <c r="C50" s="8"/>
      <c r="D50" s="9"/>
      <c r="E50" s="9"/>
      <c r="F50" s="10">
        <f ca="1">IF(N$7&gt;9,RANDBETWEEN(1,6),0)</f>
        <v>6</v>
      </c>
      <c r="G50" s="9">
        <f ca="1">IF(F50=5,0,F50)</f>
        <v>6</v>
      </c>
      <c r="H50" s="9"/>
      <c r="I50" s="10">
        <f ca="1">IF(N$7&gt;9,RANDBETWEEN(1,6),0)</f>
        <v>5</v>
      </c>
      <c r="J50" s="9">
        <f ca="1">IF(I50=5,0,I50)</f>
        <v>0</v>
      </c>
      <c r="K50" s="9"/>
      <c r="L50" s="10">
        <f ca="1">IF(N$7&gt;9,RANDBETWEEN(1,6),0)</f>
        <v>4</v>
      </c>
      <c r="M50" s="9">
        <f ca="1">IF(L50=5,0,L50)</f>
        <v>4</v>
      </c>
      <c r="N50" s="9"/>
      <c r="O50" s="10">
        <f ca="1">IF(N$7&gt;9,RANDBETWEEN(1,6),0)</f>
        <v>2</v>
      </c>
      <c r="P50" s="9">
        <f ca="1">IF(O50=5,0,O50)</f>
        <v>2</v>
      </c>
      <c r="Q50" s="9"/>
      <c r="R50" s="11"/>
      <c r="S50" s="8"/>
      <c r="T50" s="9"/>
      <c r="U50" s="9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9"/>
      <c r="AH50" s="11"/>
    </row>
    <row r="51" spans="3:37" s="12" customFormat="1" ht="17.25" hidden="1" customHeight="1" x14ac:dyDescent="0.25">
      <c r="C51" s="8"/>
      <c r="D51" s="9"/>
      <c r="E51" s="9"/>
      <c r="F51" s="9">
        <f ca="1">IF(N43=10,COUNTIF(F47:F48,5)+RANDBETWEEN(0,1),COUNTIF(F47:F48,5))</f>
        <v>1</v>
      </c>
      <c r="G51" s="9">
        <f ca="1">IF(N43=6,IF(SUM(F51)=0,COUNTIF(F49:F50,5),0),COUNTIF(F49:F50,5))</f>
        <v>0</v>
      </c>
      <c r="H51" s="9"/>
      <c r="I51" s="9">
        <f ca="1">IF(N43=6,IF(SUM(F51:G51)=0,COUNTIF(I47:I48,5),0),COUNTIF(I47:I48,5))</f>
        <v>1</v>
      </c>
      <c r="J51" s="9">
        <f ca="1">IF(N43=6,IF(SUM(F51:I51)=0,COUNTIF(I49:I50,5),0),IF(N43=10,COUNTIF(I49:I50,5)+RANDBETWEEN(0,1),COUNTIF(I49:I50,5)))</f>
        <v>2</v>
      </c>
      <c r="K51" s="9"/>
      <c r="L51" s="9">
        <f ca="1">IF(N43=6,IF(SUM(F51:J51)=0,COUNTIF(L47:L48,5),0),COUNTIF(L47:L48,5))</f>
        <v>1</v>
      </c>
      <c r="M51" s="9">
        <f ca="1">IF(N43=6,IF(SUM(F51:L51)=0,COUNTIF(L49:L50,5),0),COUNTIF(L49:L50,5))</f>
        <v>0</v>
      </c>
      <c r="N51" s="9"/>
      <c r="O51" s="9">
        <f ca="1">IF(N43=6,IF(SUM(F51:M51)=0,COUNTIF(O47:O48,5),0),COUNTIF(O47:O48,5))</f>
        <v>0</v>
      </c>
      <c r="P51" s="9">
        <f ca="1">IF(N43=6,IF(SUM(F51:O51)=0,COUNTIF(O49:O50,5),0),IF(N43=10,COUNTIF(O49:O50,5)+RANDBETWEEN(0,1),COUNTIF(O49:O50,5)))</f>
        <v>1</v>
      </c>
      <c r="Q51" s="9"/>
      <c r="R51" s="11"/>
      <c r="S51" s="8"/>
      <c r="T51" s="9"/>
      <c r="U51" s="9"/>
      <c r="V51" s="6"/>
      <c r="W51" s="6"/>
      <c r="X51" s="6"/>
      <c r="Y51" s="6"/>
      <c r="Z51" s="6"/>
      <c r="AA51" s="6"/>
      <c r="AB51" s="145" t="s">
        <v>0</v>
      </c>
      <c r="AC51" s="145"/>
      <c r="AD51" s="145"/>
      <c r="AE51" s="145"/>
      <c r="AF51" s="145"/>
      <c r="AG51" s="9"/>
      <c r="AH51" s="11"/>
    </row>
    <row r="52" spans="3:37" ht="37.5" customHeight="1" thickBot="1" x14ac:dyDescent="0.3">
      <c r="C52" s="5"/>
      <c r="D52" s="146" t="s">
        <v>1</v>
      </c>
      <c r="E52" s="147"/>
      <c r="F52" s="13" t="str">
        <f ca="1">IF(F51=0,"",IF(F51=1,"III","RO"))</f>
        <v>III</v>
      </c>
      <c r="G52" s="14">
        <f ca="1">SUM(G47:G48)</f>
        <v>4</v>
      </c>
      <c r="H52" s="6"/>
      <c r="I52" s="13" t="str">
        <f ca="1">IF(I51=0,"",IF(I51=1,"III","RO"))</f>
        <v>III</v>
      </c>
      <c r="J52" s="14">
        <f ca="1">SUM(J47:J48)</f>
        <v>3</v>
      </c>
      <c r="K52" s="6"/>
      <c r="L52" s="13" t="str">
        <f ca="1">IF(L51=0,"",IF(L51=1,"III","RO"))</f>
        <v>III</v>
      </c>
      <c r="M52" s="14">
        <f ca="1">SUM(M47:M48)</f>
        <v>3</v>
      </c>
      <c r="N52" s="6"/>
      <c r="O52" s="13" t="str">
        <f ca="1">IF(O51=0,"",IF(O51=1,"III","RO"))</f>
        <v/>
      </c>
      <c r="P52" s="14">
        <f ca="1">SUM(P47:P48)</f>
        <v>3</v>
      </c>
      <c r="Q52" s="6"/>
      <c r="R52" s="7"/>
      <c r="S52" s="5"/>
      <c r="T52" s="27"/>
      <c r="U52" s="27"/>
      <c r="V52" s="29"/>
      <c r="W52" s="30"/>
      <c r="X52" s="6"/>
      <c r="Y52" s="29"/>
      <c r="Z52" s="30"/>
      <c r="AA52" s="6"/>
      <c r="AB52" s="145"/>
      <c r="AC52" s="145"/>
      <c r="AD52" s="145"/>
      <c r="AE52" s="145"/>
      <c r="AF52" s="145"/>
      <c r="AG52" s="6"/>
      <c r="AH52" s="7"/>
    </row>
    <row r="53" spans="3:37" ht="38.25" customHeight="1" thickBot="1" x14ac:dyDescent="0.3">
      <c r="C53" s="5"/>
      <c r="D53" s="146" t="s">
        <v>2</v>
      </c>
      <c r="E53" s="147"/>
      <c r="F53" s="15" t="str">
        <f ca="1">IF(G51=0,"",IF(G51=1,"III","RO"))</f>
        <v/>
      </c>
      <c r="G53" s="16">
        <f ca="1">SUM(G49:G50)</f>
        <v>8</v>
      </c>
      <c r="H53" s="6"/>
      <c r="I53" s="15" t="str">
        <f ca="1">IF(J51=0,"",IF(J51=1,"III","RO"))</f>
        <v>RO</v>
      </c>
      <c r="J53" s="16">
        <f ca="1">SUM(J49:J50)</f>
        <v>2</v>
      </c>
      <c r="K53" s="6"/>
      <c r="L53" s="15" t="str">
        <f ca="1">IF(M51=0,"",IF(M51=1,"III","RO"))</f>
        <v/>
      </c>
      <c r="M53" s="16">
        <f ca="1">SUM(M49:M50)</f>
        <v>8</v>
      </c>
      <c r="N53" s="6"/>
      <c r="O53" s="15" t="str">
        <f ca="1">IF(P51=0,"",IF(P51=1,"III","RO"))</f>
        <v>III</v>
      </c>
      <c r="P53" s="16">
        <f ca="1">SUM(P49:P50)</f>
        <v>3</v>
      </c>
      <c r="Q53" s="6"/>
      <c r="R53" s="7"/>
      <c r="S53" s="5"/>
      <c r="T53" s="27"/>
      <c r="U53" s="27"/>
      <c r="V53" s="29"/>
      <c r="W53" s="30"/>
      <c r="X53" s="6"/>
      <c r="Y53" s="29"/>
      <c r="Z53" s="30"/>
      <c r="AA53" s="6"/>
      <c r="AB53" s="148">
        <f>N43</f>
        <v>10</v>
      </c>
      <c r="AC53" s="149"/>
      <c r="AD53" s="149"/>
      <c r="AE53" s="149"/>
      <c r="AF53" s="150"/>
      <c r="AG53" s="6"/>
      <c r="AH53" s="7"/>
    </row>
    <row r="54" spans="3:37" ht="32.25" customHeight="1" thickBot="1" x14ac:dyDescent="0.3">
      <c r="C54" s="5"/>
      <c r="D54" s="157" t="s">
        <v>3</v>
      </c>
      <c r="E54" s="157"/>
      <c r="F54" s="158">
        <f ca="1">SUM(G52:G53)</f>
        <v>12</v>
      </c>
      <c r="G54" s="159"/>
      <c r="H54" s="17"/>
      <c r="I54" s="158">
        <f ca="1">SUM(J52:J53)</f>
        <v>5</v>
      </c>
      <c r="J54" s="159"/>
      <c r="K54" s="17"/>
      <c r="L54" s="158">
        <f ca="1">SUM(M52:M53)</f>
        <v>11</v>
      </c>
      <c r="M54" s="159"/>
      <c r="N54" s="17"/>
      <c r="O54" s="158">
        <f ca="1">SUM(P52:P53)</f>
        <v>6</v>
      </c>
      <c r="P54" s="159"/>
      <c r="Q54" s="6"/>
      <c r="R54" s="7"/>
      <c r="S54" s="5"/>
      <c r="T54" s="25"/>
      <c r="U54" s="25"/>
      <c r="V54" s="24"/>
      <c r="W54" s="24"/>
      <c r="X54" s="17"/>
      <c r="Y54" s="24"/>
      <c r="Z54" s="24"/>
      <c r="AA54" s="17"/>
      <c r="AB54" s="151"/>
      <c r="AC54" s="152"/>
      <c r="AD54" s="152"/>
      <c r="AE54" s="152"/>
      <c r="AF54" s="153"/>
      <c r="AG54" s="6"/>
      <c r="AH54" s="7"/>
    </row>
    <row r="55" spans="3:37" s="22" customFormat="1" ht="15" customHeight="1" x14ac:dyDescent="0.25">
      <c r="C55" s="18"/>
      <c r="D55" s="19"/>
      <c r="E55" s="19"/>
      <c r="F55" s="160" t="s">
        <v>4</v>
      </c>
      <c r="G55" s="160"/>
      <c r="H55" s="20"/>
      <c r="I55" s="160" t="s">
        <v>5</v>
      </c>
      <c r="J55" s="160"/>
      <c r="K55" s="20"/>
      <c r="L55" s="175" t="s">
        <v>6</v>
      </c>
      <c r="M55" s="175"/>
      <c r="N55" s="19"/>
      <c r="O55" s="160" t="s">
        <v>7</v>
      </c>
      <c r="P55" s="160"/>
      <c r="Q55" s="19"/>
      <c r="R55" s="21"/>
      <c r="S55" s="18"/>
      <c r="T55" s="19"/>
      <c r="U55" s="19"/>
      <c r="V55" s="31"/>
      <c r="W55" s="31"/>
      <c r="X55" s="20"/>
      <c r="Y55" s="31"/>
      <c r="Z55" s="31"/>
      <c r="AA55" s="20"/>
      <c r="AB55" s="151"/>
      <c r="AC55" s="152"/>
      <c r="AD55" s="152"/>
      <c r="AE55" s="152"/>
      <c r="AF55" s="153"/>
      <c r="AG55" s="19"/>
      <c r="AH55" s="21"/>
      <c r="AI55" s="1"/>
      <c r="AJ55" s="1"/>
      <c r="AK55" s="1"/>
    </row>
    <row r="56" spans="3:37" ht="37.5" customHeight="1" thickBot="1" x14ac:dyDescent="0.3">
      <c r="C56" s="5"/>
      <c r="D56" s="6"/>
      <c r="E56" s="6"/>
      <c r="F56" s="176">
        <v>4</v>
      </c>
      <c r="G56" s="176"/>
      <c r="H56" s="6"/>
      <c r="I56" s="177">
        <f ca="1">SUM(G52:G53,J52:J53,M52:M53,P52:P53)+O56</f>
        <v>34</v>
      </c>
      <c r="J56" s="178"/>
      <c r="K56" s="6"/>
      <c r="L56" s="179">
        <f ca="1">I56/F56</f>
        <v>8.5</v>
      </c>
      <c r="M56" s="179"/>
      <c r="N56" s="6"/>
      <c r="O56" s="180">
        <f ca="1">RANDBETWEEN(0,2)</f>
        <v>0</v>
      </c>
      <c r="P56" s="180"/>
      <c r="Q56" s="6"/>
      <c r="R56" s="7"/>
      <c r="S56" s="5"/>
      <c r="T56" s="6"/>
      <c r="U56" s="6"/>
      <c r="V56" s="32"/>
      <c r="W56" s="32"/>
      <c r="X56" s="6"/>
      <c r="Y56" s="33"/>
      <c r="Z56" s="33"/>
      <c r="AA56" s="6"/>
      <c r="AB56" s="154"/>
      <c r="AC56" s="155"/>
      <c r="AD56" s="155"/>
      <c r="AE56" s="155"/>
      <c r="AF56" s="156"/>
      <c r="AG56" s="6"/>
      <c r="AH56" s="7"/>
    </row>
    <row r="57" spans="3:37" ht="15" customHeight="1" x14ac:dyDescent="0.25">
      <c r="C57" s="161" t="s">
        <v>13</v>
      </c>
      <c r="D57" s="162"/>
      <c r="E57" s="162"/>
      <c r="F57" s="162"/>
      <c r="G57" s="162"/>
      <c r="H57" s="162"/>
      <c r="I57" s="162"/>
      <c r="J57" s="162"/>
      <c r="K57" s="6"/>
      <c r="L57" s="165" t="s">
        <v>12</v>
      </c>
      <c r="M57" s="165"/>
      <c r="N57" s="165"/>
      <c r="O57" s="165"/>
      <c r="P57" s="165"/>
      <c r="Q57" s="165"/>
      <c r="R57" s="166"/>
      <c r="S57" s="169" t="s">
        <v>14</v>
      </c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1"/>
    </row>
    <row r="58" spans="3:37" ht="15" customHeight="1" thickBot="1" x14ac:dyDescent="0.3">
      <c r="C58" s="163"/>
      <c r="D58" s="164"/>
      <c r="E58" s="164"/>
      <c r="F58" s="164"/>
      <c r="G58" s="164"/>
      <c r="H58" s="164"/>
      <c r="I58" s="164"/>
      <c r="J58" s="164"/>
      <c r="K58" s="23"/>
      <c r="L58" s="167"/>
      <c r="M58" s="167"/>
      <c r="N58" s="167"/>
      <c r="O58" s="167"/>
      <c r="P58" s="167"/>
      <c r="Q58" s="167"/>
      <c r="R58" s="168"/>
      <c r="S58" s="172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4"/>
    </row>
    <row r="59" spans="3:37" ht="8.25" customHeight="1" thickTop="1" thickBot="1" x14ac:dyDescent="0.3"/>
    <row r="60" spans="3:37" ht="22.5" customHeight="1" thickTop="1" thickBot="1" x14ac:dyDescent="0.3">
      <c r="C60" s="2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4"/>
      <c r="S60" s="2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4"/>
    </row>
    <row r="61" spans="3:37" ht="22.5" customHeight="1" x14ac:dyDescent="0.25">
      <c r="C61" s="5"/>
      <c r="D61" s="6"/>
      <c r="E61" s="6"/>
      <c r="F61" s="6"/>
      <c r="G61" s="6"/>
      <c r="H61" s="6"/>
      <c r="I61" s="6"/>
      <c r="J61" s="181" t="s">
        <v>0</v>
      </c>
      <c r="K61" s="181"/>
      <c r="L61" s="181"/>
      <c r="M61" s="181"/>
      <c r="N61" s="182">
        <f>N43</f>
        <v>10</v>
      </c>
      <c r="O61" s="183"/>
      <c r="P61" s="184"/>
      <c r="Q61" s="6"/>
      <c r="R61" s="7"/>
      <c r="S61" s="5"/>
      <c r="T61" s="6"/>
      <c r="U61" s="6"/>
      <c r="V61" s="6"/>
      <c r="W61" s="6"/>
      <c r="X61" s="6"/>
      <c r="Y61" s="6"/>
      <c r="Z61" s="24"/>
      <c r="AA61" s="24"/>
      <c r="AB61" s="24"/>
      <c r="AC61" s="24"/>
      <c r="AD61" s="28"/>
      <c r="AE61" s="28"/>
      <c r="AF61" s="28"/>
      <c r="AG61" s="6"/>
      <c r="AH61" s="7"/>
    </row>
    <row r="62" spans="3:37" ht="22.5" customHeight="1" thickBot="1" x14ac:dyDescent="0.3">
      <c r="C62" s="5"/>
      <c r="D62" s="6"/>
      <c r="E62" s="6"/>
      <c r="F62" s="6"/>
      <c r="G62" s="6"/>
      <c r="H62" s="6"/>
      <c r="I62" s="6"/>
      <c r="J62" s="181"/>
      <c r="K62" s="181"/>
      <c r="L62" s="181"/>
      <c r="M62" s="181"/>
      <c r="N62" s="185"/>
      <c r="O62" s="186"/>
      <c r="P62" s="187"/>
      <c r="Q62" s="6"/>
      <c r="R62" s="7"/>
      <c r="S62" s="5"/>
      <c r="T62" s="6"/>
      <c r="U62" s="6"/>
      <c r="V62" s="6"/>
      <c r="W62" s="6"/>
      <c r="X62" s="6"/>
      <c r="Y62" s="6"/>
      <c r="Z62" s="24"/>
      <c r="AA62" s="24"/>
      <c r="AB62" s="24"/>
      <c r="AC62" s="24"/>
      <c r="AD62" s="28"/>
      <c r="AE62" s="28"/>
      <c r="AF62" s="28"/>
      <c r="AG62" s="6"/>
      <c r="AH62" s="7"/>
    </row>
    <row r="63" spans="3:37" ht="15" customHeight="1" x14ac:dyDescent="0.25">
      <c r="C63" s="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7"/>
      <c r="S63" s="5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7"/>
    </row>
    <row r="64" spans="3:37" ht="22.5" customHeight="1" x14ac:dyDescent="0.25">
      <c r="C64" s="5"/>
      <c r="D64" s="6"/>
      <c r="E64" s="6"/>
      <c r="F64" s="188" t="s">
        <v>8</v>
      </c>
      <c r="G64" s="188"/>
      <c r="H64" s="6"/>
      <c r="I64" s="188" t="s">
        <v>9</v>
      </c>
      <c r="J64" s="188"/>
      <c r="K64" s="6"/>
      <c r="L64" s="188" t="s">
        <v>10</v>
      </c>
      <c r="M64" s="188"/>
      <c r="N64" s="6"/>
      <c r="O64" s="188" t="s">
        <v>11</v>
      </c>
      <c r="P64" s="188"/>
      <c r="Q64" s="6"/>
      <c r="R64" s="7"/>
      <c r="S64" s="5"/>
      <c r="T64" s="6"/>
      <c r="U64" s="6"/>
      <c r="V64" s="26"/>
      <c r="W64" s="26"/>
      <c r="X64" s="6"/>
      <c r="Y64" s="26"/>
      <c r="Z64" s="26"/>
      <c r="AA64" s="6"/>
      <c r="AB64" s="6"/>
      <c r="AC64" s="6"/>
      <c r="AD64" s="6"/>
      <c r="AE64" s="6"/>
      <c r="AF64" s="6"/>
      <c r="AG64" s="6"/>
      <c r="AH64" s="7"/>
    </row>
    <row r="65" spans="3:37" s="12" customFormat="1" ht="17.25" hidden="1" customHeight="1" x14ac:dyDescent="0.25">
      <c r="C65" s="8"/>
      <c r="D65" s="9"/>
      <c r="E65" s="9"/>
      <c r="F65" s="10">
        <f ca="1">RANDBETWEEN(1,6)</f>
        <v>2</v>
      </c>
      <c r="G65" s="9">
        <f ca="1">IF(N$7=6,IF(F65=5,RANDBETWEEN(0,4),F65),IF(F65=5,0,F65))</f>
        <v>2</v>
      </c>
      <c r="H65" s="9"/>
      <c r="I65" s="10">
        <f ca="1">RANDBETWEEN(1,6)</f>
        <v>1</v>
      </c>
      <c r="J65" s="9">
        <f ca="1">IF(D$10=6,IF(I65=5,RANDBETWEEN(0,4),I65),IF(I65=5,0,I65))</f>
        <v>1</v>
      </c>
      <c r="K65" s="9"/>
      <c r="L65" s="10">
        <f ca="1">RANDBETWEEN(1,6)</f>
        <v>2</v>
      </c>
      <c r="M65" s="9">
        <f ca="1">IF(F$10=6,IF(L65=5,RANDBETWEEN(0,4),L65),IF(L65=5,0,L65))</f>
        <v>2</v>
      </c>
      <c r="N65" s="9"/>
      <c r="O65" s="10">
        <f ca="1">RANDBETWEEN(1,6)</f>
        <v>2</v>
      </c>
      <c r="P65" s="9">
        <f ca="1">IF(I$10=6,IF(O65=5,RANDBETWEEN(0,4),O65),IF(O65=5,0,O65))</f>
        <v>2</v>
      </c>
      <c r="Q65" s="9"/>
      <c r="R65" s="11"/>
      <c r="S65" s="8"/>
      <c r="T65" s="9"/>
      <c r="U65" s="9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9"/>
      <c r="AH65" s="11"/>
    </row>
    <row r="66" spans="3:37" s="12" customFormat="1" ht="17.25" hidden="1" customHeight="1" x14ac:dyDescent="0.25">
      <c r="C66" s="8"/>
      <c r="D66" s="9"/>
      <c r="E66" s="9"/>
      <c r="F66" s="10">
        <f ca="1">IF(N$7&gt;7,RANDBETWEEN(1,6),0)</f>
        <v>4</v>
      </c>
      <c r="G66" s="9">
        <f ca="1">IF(F66=5,0,F66)</f>
        <v>4</v>
      </c>
      <c r="H66" s="9"/>
      <c r="I66" s="10">
        <f ca="1">IF(N$7&gt;7,RANDBETWEEN(1,6),0)</f>
        <v>6</v>
      </c>
      <c r="J66" s="9">
        <f ca="1">IF(I66=5,0,I66)</f>
        <v>6</v>
      </c>
      <c r="K66" s="9"/>
      <c r="L66" s="10">
        <f ca="1">IF(N$7&gt;7,RANDBETWEEN(1,6),0)</f>
        <v>6</v>
      </c>
      <c r="M66" s="9">
        <f ca="1">IF(L66=5,0,L66)</f>
        <v>6</v>
      </c>
      <c r="N66" s="9"/>
      <c r="O66" s="10">
        <f ca="1">IF(N$7&gt;7,RANDBETWEEN(1,6),0)</f>
        <v>4</v>
      </c>
      <c r="P66" s="9">
        <f ca="1">IF(O66=5,0,O66)</f>
        <v>4</v>
      </c>
      <c r="Q66" s="9"/>
      <c r="R66" s="11"/>
      <c r="S66" s="8"/>
      <c r="T66" s="9"/>
      <c r="U66" s="9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9"/>
      <c r="AH66" s="11"/>
    </row>
    <row r="67" spans="3:37" s="12" customFormat="1" ht="17.25" hidden="1" customHeight="1" x14ac:dyDescent="0.25">
      <c r="C67" s="8"/>
      <c r="D67" s="9"/>
      <c r="E67" s="9"/>
      <c r="F67" s="10">
        <f ca="1">RANDBETWEEN(1,6)</f>
        <v>1</v>
      </c>
      <c r="G67" s="9">
        <f ca="1">IF(N$7=6,IF(F67=5,RANDBETWEEN(0,4),F67),IF(F67=5,0,F67))</f>
        <v>1</v>
      </c>
      <c r="H67" s="9"/>
      <c r="I67" s="10">
        <f ca="1">RANDBETWEEN(1,6)</f>
        <v>2</v>
      </c>
      <c r="J67" s="9">
        <f ca="1">IF(D$10=6,IF(I67=5,RANDBETWEEN(0,4),I67),IF(I67=5,0,I67))</f>
        <v>2</v>
      </c>
      <c r="K67" s="9"/>
      <c r="L67" s="10">
        <f ca="1">RANDBETWEEN(1,6)</f>
        <v>2</v>
      </c>
      <c r="M67" s="9">
        <f ca="1">IF(F$10=6,IF(L67=5,RANDBETWEEN(0,4),L67),IF(L67=5,0,L67))</f>
        <v>2</v>
      </c>
      <c r="N67" s="9"/>
      <c r="O67" s="10">
        <f ca="1">RANDBETWEEN(1,6)</f>
        <v>5</v>
      </c>
      <c r="P67" s="9">
        <f ca="1">IF(I$10=6,IF(O67=5,RANDBETWEEN(0,4),O67),IF(O67=5,0,O67))</f>
        <v>0</v>
      </c>
      <c r="Q67" s="9"/>
      <c r="R67" s="11"/>
      <c r="S67" s="8"/>
      <c r="T67" s="9"/>
      <c r="U67" s="9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9"/>
      <c r="AH67" s="11"/>
    </row>
    <row r="68" spans="3:37" s="12" customFormat="1" ht="17.25" hidden="1" customHeight="1" x14ac:dyDescent="0.25">
      <c r="C68" s="8"/>
      <c r="D68" s="9"/>
      <c r="E68" s="9"/>
      <c r="F68" s="10">
        <f ca="1">IF(N$7&gt;9,RANDBETWEEN(1,6),0)</f>
        <v>3</v>
      </c>
      <c r="G68" s="9">
        <f ca="1">IF(F68=5,0,F68)</f>
        <v>3</v>
      </c>
      <c r="H68" s="9"/>
      <c r="I68" s="10">
        <f ca="1">IF(N$7&gt;9,RANDBETWEEN(1,6),0)</f>
        <v>3</v>
      </c>
      <c r="J68" s="9">
        <f ca="1">IF(I68=5,0,I68)</f>
        <v>3</v>
      </c>
      <c r="K68" s="9"/>
      <c r="L68" s="10">
        <f ca="1">IF(N$7&gt;9,RANDBETWEEN(1,6),0)</f>
        <v>4</v>
      </c>
      <c r="M68" s="9">
        <f ca="1">IF(L68=5,0,L68)</f>
        <v>4</v>
      </c>
      <c r="N68" s="9"/>
      <c r="O68" s="10">
        <f ca="1">IF(N$7&gt;9,RANDBETWEEN(1,6),0)</f>
        <v>5</v>
      </c>
      <c r="P68" s="9">
        <f ca="1">IF(O68=5,0,O68)</f>
        <v>0</v>
      </c>
      <c r="Q68" s="9"/>
      <c r="R68" s="11"/>
      <c r="S68" s="8"/>
      <c r="T68" s="9"/>
      <c r="U68" s="9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9"/>
      <c r="AH68" s="11"/>
    </row>
    <row r="69" spans="3:37" s="12" customFormat="1" ht="17.25" hidden="1" customHeight="1" x14ac:dyDescent="0.25">
      <c r="C69" s="8"/>
      <c r="D69" s="9"/>
      <c r="E69" s="9"/>
      <c r="F69" s="9">
        <f ca="1">IF(N61=10,COUNTIF(F65:F66,5)+RANDBETWEEN(0,1),COUNTIF(F65:F66,5))</f>
        <v>0</v>
      </c>
      <c r="G69" s="9">
        <f ca="1">IF(N61=6,IF(SUM(F69)=0,COUNTIF(F67:F68,5),0),COUNTIF(F67:F68,5))</f>
        <v>0</v>
      </c>
      <c r="H69" s="9"/>
      <c r="I69" s="9">
        <f ca="1">IF(N61=6,IF(SUM(F69:G69)=0,COUNTIF(I65:I66,5),0),COUNTIF(I65:I66,5))</f>
        <v>0</v>
      </c>
      <c r="J69" s="9">
        <f ca="1">IF(N61=6,IF(SUM(F69:I69)=0,COUNTIF(I67:I68,5),0),IF(N61=10,COUNTIF(I67:I68,5)+RANDBETWEEN(0,1),COUNTIF(I67:I68,5)))</f>
        <v>1</v>
      </c>
      <c r="K69" s="9"/>
      <c r="L69" s="9">
        <f ca="1">IF(N61=6,IF(SUM(F69:J69)=0,COUNTIF(L65:L66,5),0),COUNTIF(L65:L66,5))</f>
        <v>0</v>
      </c>
      <c r="M69" s="9">
        <f ca="1">IF(N61=6,IF(SUM(F69:L69)=0,COUNTIF(L67:L68,5),0),COUNTIF(L67:L68,5))</f>
        <v>0</v>
      </c>
      <c r="N69" s="9"/>
      <c r="O69" s="9">
        <f ca="1">IF(N61=6,IF(SUM(F69:M69)=0,COUNTIF(O65:O66,5),0),COUNTIF(O65:O66,5))</f>
        <v>0</v>
      </c>
      <c r="P69" s="9">
        <f ca="1">IF(N61=6,IF(SUM(F69:O69)=0,COUNTIF(O67:O68,5),0),IF(N61=10,COUNTIF(O67:O68,5)+RANDBETWEEN(0,1),COUNTIF(O67:O68,5)))</f>
        <v>3</v>
      </c>
      <c r="Q69" s="9"/>
      <c r="R69" s="11"/>
      <c r="S69" s="8"/>
      <c r="T69" s="9"/>
      <c r="U69" s="9"/>
      <c r="V69" s="6"/>
      <c r="W69" s="6"/>
      <c r="X69" s="6"/>
      <c r="Y69" s="6"/>
      <c r="Z69" s="6"/>
      <c r="AA69" s="6"/>
      <c r="AB69" s="145" t="s">
        <v>0</v>
      </c>
      <c r="AC69" s="145"/>
      <c r="AD69" s="145"/>
      <c r="AE69" s="145"/>
      <c r="AF69" s="145"/>
      <c r="AG69" s="9"/>
      <c r="AH69" s="11"/>
    </row>
    <row r="70" spans="3:37" ht="37.5" customHeight="1" thickBot="1" x14ac:dyDescent="0.3">
      <c r="C70" s="5"/>
      <c r="D70" s="146" t="s">
        <v>1</v>
      </c>
      <c r="E70" s="147"/>
      <c r="F70" s="13" t="str">
        <f ca="1">IF(F69=0,"",IF(F69=1,"III","RO"))</f>
        <v/>
      </c>
      <c r="G70" s="14">
        <f ca="1">SUM(G65:G66)</f>
        <v>6</v>
      </c>
      <c r="H70" s="6"/>
      <c r="I70" s="13" t="str">
        <f ca="1">IF(I69=0,"",IF(I69=1,"III","RO"))</f>
        <v/>
      </c>
      <c r="J70" s="14">
        <f ca="1">SUM(J65:J66)</f>
        <v>7</v>
      </c>
      <c r="K70" s="6"/>
      <c r="L70" s="13" t="str">
        <f ca="1">IF(L69=0,"",IF(L69=1,"III","RO"))</f>
        <v/>
      </c>
      <c r="M70" s="14">
        <f ca="1">SUM(M65:M66)</f>
        <v>8</v>
      </c>
      <c r="N70" s="6"/>
      <c r="O70" s="13" t="str">
        <f ca="1">IF(O69=0,"",IF(O69=1,"III","RO"))</f>
        <v/>
      </c>
      <c r="P70" s="14">
        <f ca="1">SUM(P65:P66)</f>
        <v>6</v>
      </c>
      <c r="Q70" s="6"/>
      <c r="R70" s="7"/>
      <c r="S70" s="5"/>
      <c r="T70" s="27"/>
      <c r="U70" s="27"/>
      <c r="V70" s="29"/>
      <c r="W70" s="30"/>
      <c r="X70" s="6"/>
      <c r="Y70" s="29"/>
      <c r="Z70" s="30"/>
      <c r="AA70" s="6"/>
      <c r="AB70" s="145"/>
      <c r="AC70" s="145"/>
      <c r="AD70" s="145"/>
      <c r="AE70" s="145"/>
      <c r="AF70" s="145"/>
      <c r="AG70" s="6"/>
      <c r="AH70" s="7"/>
    </row>
    <row r="71" spans="3:37" ht="38.25" customHeight="1" thickBot="1" x14ac:dyDescent="0.3">
      <c r="C71" s="5"/>
      <c r="D71" s="146" t="s">
        <v>2</v>
      </c>
      <c r="E71" s="147"/>
      <c r="F71" s="15" t="str">
        <f ca="1">IF(G69=0,"",IF(G69=1,"III","RO"))</f>
        <v/>
      </c>
      <c r="G71" s="16">
        <f ca="1">SUM(G67:G68)</f>
        <v>4</v>
      </c>
      <c r="H71" s="6"/>
      <c r="I71" s="15" t="str">
        <f ca="1">IF(J69=0,"",IF(J69=1,"III","RO"))</f>
        <v>III</v>
      </c>
      <c r="J71" s="16">
        <f ca="1">SUM(J67:J68)</f>
        <v>5</v>
      </c>
      <c r="K71" s="6"/>
      <c r="L71" s="15" t="str">
        <f ca="1">IF(M69=0,"",IF(M69=1,"III","RO"))</f>
        <v/>
      </c>
      <c r="M71" s="16">
        <f ca="1">SUM(M67:M68)</f>
        <v>6</v>
      </c>
      <c r="N71" s="6"/>
      <c r="O71" s="15" t="str">
        <f ca="1">IF(P69=0,"",IF(P69=1,"III","RO"))</f>
        <v>RO</v>
      </c>
      <c r="P71" s="16">
        <f ca="1">SUM(P67:P68)</f>
        <v>0</v>
      </c>
      <c r="Q71" s="6"/>
      <c r="R71" s="7"/>
      <c r="S71" s="5"/>
      <c r="T71" s="27"/>
      <c r="U71" s="27"/>
      <c r="V71" s="29"/>
      <c r="W71" s="30"/>
      <c r="X71" s="6"/>
      <c r="Y71" s="29"/>
      <c r="Z71" s="30"/>
      <c r="AA71" s="6"/>
      <c r="AB71" s="148">
        <f>N61</f>
        <v>10</v>
      </c>
      <c r="AC71" s="149"/>
      <c r="AD71" s="149"/>
      <c r="AE71" s="149"/>
      <c r="AF71" s="150"/>
      <c r="AG71" s="6"/>
      <c r="AH71" s="7"/>
    </row>
    <row r="72" spans="3:37" ht="32.25" customHeight="1" thickBot="1" x14ac:dyDescent="0.3">
      <c r="C72" s="5"/>
      <c r="D72" s="157" t="s">
        <v>3</v>
      </c>
      <c r="E72" s="157"/>
      <c r="F72" s="158">
        <f ca="1">SUM(G70:G71)</f>
        <v>10</v>
      </c>
      <c r="G72" s="159"/>
      <c r="H72" s="17"/>
      <c r="I72" s="158">
        <f ca="1">SUM(J70:J71)</f>
        <v>12</v>
      </c>
      <c r="J72" s="159"/>
      <c r="K72" s="17"/>
      <c r="L72" s="158">
        <f ca="1">SUM(M70:M71)</f>
        <v>14</v>
      </c>
      <c r="M72" s="159"/>
      <c r="N72" s="17"/>
      <c r="O72" s="158">
        <f ca="1">SUM(P70:P71)</f>
        <v>6</v>
      </c>
      <c r="P72" s="159"/>
      <c r="Q72" s="6"/>
      <c r="R72" s="7"/>
      <c r="S72" s="5"/>
      <c r="T72" s="25"/>
      <c r="U72" s="25"/>
      <c r="V72" s="24"/>
      <c r="W72" s="24"/>
      <c r="X72" s="17"/>
      <c r="Y72" s="24"/>
      <c r="Z72" s="24"/>
      <c r="AA72" s="17"/>
      <c r="AB72" s="151"/>
      <c r="AC72" s="152"/>
      <c r="AD72" s="152"/>
      <c r="AE72" s="152"/>
      <c r="AF72" s="153"/>
      <c r="AG72" s="6"/>
      <c r="AH72" s="7"/>
    </row>
    <row r="73" spans="3:37" s="22" customFormat="1" ht="15" customHeight="1" x14ac:dyDescent="0.25">
      <c r="C73" s="18"/>
      <c r="D73" s="19"/>
      <c r="E73" s="19"/>
      <c r="F73" s="160" t="s">
        <v>4</v>
      </c>
      <c r="G73" s="160"/>
      <c r="H73" s="20"/>
      <c r="I73" s="160" t="s">
        <v>5</v>
      </c>
      <c r="J73" s="160"/>
      <c r="K73" s="20"/>
      <c r="L73" s="175" t="s">
        <v>6</v>
      </c>
      <c r="M73" s="175"/>
      <c r="N73" s="19"/>
      <c r="O73" s="160" t="s">
        <v>7</v>
      </c>
      <c r="P73" s="160"/>
      <c r="Q73" s="19"/>
      <c r="R73" s="21"/>
      <c r="S73" s="18"/>
      <c r="T73" s="19"/>
      <c r="U73" s="19"/>
      <c r="V73" s="31"/>
      <c r="W73" s="31"/>
      <c r="X73" s="20"/>
      <c r="Y73" s="31"/>
      <c r="Z73" s="31"/>
      <c r="AA73" s="20"/>
      <c r="AB73" s="151"/>
      <c r="AC73" s="152"/>
      <c r="AD73" s="152"/>
      <c r="AE73" s="152"/>
      <c r="AF73" s="153"/>
      <c r="AG73" s="19"/>
      <c r="AH73" s="21"/>
      <c r="AI73" s="1"/>
      <c r="AJ73" s="1"/>
      <c r="AK73" s="1"/>
    </row>
    <row r="74" spans="3:37" ht="37.5" customHeight="1" thickBot="1" x14ac:dyDescent="0.3">
      <c r="C74" s="5"/>
      <c r="D74" s="6"/>
      <c r="E74" s="6"/>
      <c r="F74" s="176">
        <v>4</v>
      </c>
      <c r="G74" s="176"/>
      <c r="H74" s="6"/>
      <c r="I74" s="177">
        <f ca="1">SUM(G70:G71,J70:J71,M70:M71,P70:P71)+O74</f>
        <v>42</v>
      </c>
      <c r="J74" s="178"/>
      <c r="K74" s="6"/>
      <c r="L74" s="179">
        <f ca="1">I74/F74</f>
        <v>10.5</v>
      </c>
      <c r="M74" s="179"/>
      <c r="N74" s="6"/>
      <c r="O74" s="180">
        <f ca="1">RANDBETWEEN(0,2)</f>
        <v>0</v>
      </c>
      <c r="P74" s="180"/>
      <c r="Q74" s="6"/>
      <c r="R74" s="7"/>
      <c r="S74" s="5"/>
      <c r="T74" s="6"/>
      <c r="U74" s="6"/>
      <c r="V74" s="32"/>
      <c r="W74" s="32"/>
      <c r="X74" s="6"/>
      <c r="Y74" s="33"/>
      <c r="Z74" s="33"/>
      <c r="AA74" s="6"/>
      <c r="AB74" s="154"/>
      <c r="AC74" s="155"/>
      <c r="AD74" s="155"/>
      <c r="AE74" s="155"/>
      <c r="AF74" s="156"/>
      <c r="AG74" s="6"/>
      <c r="AH74" s="7"/>
    </row>
    <row r="75" spans="3:37" ht="15" customHeight="1" x14ac:dyDescent="0.25">
      <c r="C75" s="161" t="s">
        <v>13</v>
      </c>
      <c r="D75" s="162"/>
      <c r="E75" s="162"/>
      <c r="F75" s="162"/>
      <c r="G75" s="162"/>
      <c r="H75" s="162"/>
      <c r="I75" s="162"/>
      <c r="J75" s="162"/>
      <c r="K75" s="6"/>
      <c r="L75" s="165" t="s">
        <v>12</v>
      </c>
      <c r="M75" s="165"/>
      <c r="N75" s="165"/>
      <c r="O75" s="165"/>
      <c r="P75" s="165"/>
      <c r="Q75" s="165"/>
      <c r="R75" s="166"/>
      <c r="S75" s="169" t="s">
        <v>14</v>
      </c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1"/>
    </row>
    <row r="76" spans="3:37" ht="15" customHeight="1" thickBot="1" x14ac:dyDescent="0.3">
      <c r="C76" s="163"/>
      <c r="D76" s="164"/>
      <c r="E76" s="164"/>
      <c r="F76" s="164"/>
      <c r="G76" s="164"/>
      <c r="H76" s="164"/>
      <c r="I76" s="164"/>
      <c r="J76" s="164"/>
      <c r="K76" s="23"/>
      <c r="L76" s="167"/>
      <c r="M76" s="167"/>
      <c r="N76" s="167"/>
      <c r="O76" s="167"/>
      <c r="P76" s="167"/>
      <c r="Q76" s="167"/>
      <c r="R76" s="168"/>
      <c r="S76" s="172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4"/>
    </row>
    <row r="77" spans="3:37" ht="8.25" customHeight="1" thickTop="1" thickBot="1" x14ac:dyDescent="0.3"/>
    <row r="78" spans="3:37" ht="22.5" customHeight="1" thickTop="1" thickBot="1" x14ac:dyDescent="0.3">
      <c r="C78" s="2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4"/>
      <c r="S78" s="2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4"/>
    </row>
    <row r="79" spans="3:37" ht="22.5" customHeight="1" x14ac:dyDescent="0.25">
      <c r="C79" s="5"/>
      <c r="D79" s="6"/>
      <c r="E79" s="6"/>
      <c r="F79" s="6"/>
      <c r="G79" s="6"/>
      <c r="H79" s="6"/>
      <c r="I79" s="6"/>
      <c r="J79" s="181" t="s">
        <v>0</v>
      </c>
      <c r="K79" s="181"/>
      <c r="L79" s="181"/>
      <c r="M79" s="181"/>
      <c r="N79" s="182">
        <f>N61</f>
        <v>10</v>
      </c>
      <c r="O79" s="183"/>
      <c r="P79" s="184"/>
      <c r="Q79" s="6"/>
      <c r="R79" s="7"/>
      <c r="S79" s="5"/>
      <c r="T79" s="6"/>
      <c r="U79" s="6"/>
      <c r="V79" s="6"/>
      <c r="W79" s="6"/>
      <c r="X79" s="6"/>
      <c r="Y79" s="6"/>
      <c r="Z79" s="24"/>
      <c r="AA79" s="24"/>
      <c r="AB79" s="24"/>
      <c r="AC79" s="24"/>
      <c r="AD79" s="28"/>
      <c r="AE79" s="28"/>
      <c r="AF79" s="28"/>
      <c r="AG79" s="6"/>
      <c r="AH79" s="7"/>
    </row>
    <row r="80" spans="3:37" ht="22.5" customHeight="1" thickBot="1" x14ac:dyDescent="0.3">
      <c r="C80" s="5"/>
      <c r="D80" s="6"/>
      <c r="E80" s="6"/>
      <c r="F80" s="6"/>
      <c r="G80" s="6"/>
      <c r="H80" s="6"/>
      <c r="I80" s="6"/>
      <c r="J80" s="181"/>
      <c r="K80" s="181"/>
      <c r="L80" s="181"/>
      <c r="M80" s="181"/>
      <c r="N80" s="185"/>
      <c r="O80" s="186"/>
      <c r="P80" s="187"/>
      <c r="Q80" s="6"/>
      <c r="R80" s="7"/>
      <c r="S80" s="5"/>
      <c r="T80" s="6"/>
      <c r="U80" s="6"/>
      <c r="V80" s="6"/>
      <c r="W80" s="6"/>
      <c r="X80" s="6"/>
      <c r="Y80" s="6"/>
      <c r="Z80" s="24"/>
      <c r="AA80" s="24"/>
      <c r="AB80" s="24"/>
      <c r="AC80" s="24"/>
      <c r="AD80" s="28"/>
      <c r="AE80" s="28"/>
      <c r="AF80" s="28"/>
      <c r="AG80" s="6"/>
      <c r="AH80" s="7"/>
    </row>
    <row r="81" spans="3:37" ht="15" customHeight="1" x14ac:dyDescent="0.25">
      <c r="C81" s="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7"/>
      <c r="S81" s="5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7"/>
    </row>
    <row r="82" spans="3:37" ht="22.5" customHeight="1" x14ac:dyDescent="0.25">
      <c r="C82" s="5"/>
      <c r="D82" s="6"/>
      <c r="E82" s="6"/>
      <c r="F82" s="188" t="s">
        <v>8</v>
      </c>
      <c r="G82" s="188"/>
      <c r="H82" s="6"/>
      <c r="I82" s="188" t="s">
        <v>9</v>
      </c>
      <c r="J82" s="188"/>
      <c r="K82" s="6"/>
      <c r="L82" s="188" t="s">
        <v>10</v>
      </c>
      <c r="M82" s="188"/>
      <c r="N82" s="6"/>
      <c r="O82" s="188" t="s">
        <v>11</v>
      </c>
      <c r="P82" s="188"/>
      <c r="Q82" s="6"/>
      <c r="R82" s="7"/>
      <c r="S82" s="5"/>
      <c r="T82" s="6"/>
      <c r="U82" s="6"/>
      <c r="V82" s="26"/>
      <c r="W82" s="26"/>
      <c r="X82" s="6"/>
      <c r="Y82" s="26"/>
      <c r="Z82" s="26"/>
      <c r="AA82" s="6"/>
      <c r="AB82" s="6"/>
      <c r="AC82" s="6"/>
      <c r="AD82" s="6"/>
      <c r="AE82" s="6"/>
      <c r="AF82" s="6"/>
      <c r="AG82" s="6"/>
      <c r="AH82" s="7"/>
    </row>
    <row r="83" spans="3:37" s="12" customFormat="1" ht="17.25" hidden="1" customHeight="1" x14ac:dyDescent="0.25">
      <c r="C83" s="8"/>
      <c r="D83" s="9"/>
      <c r="E83" s="9"/>
      <c r="F83" s="10">
        <f ca="1">RANDBETWEEN(1,6)</f>
        <v>3</v>
      </c>
      <c r="G83" s="9">
        <f ca="1">IF(N$7=6,IF(F83=5,RANDBETWEEN(0,4),F83),IF(F83=5,0,F83))</f>
        <v>3</v>
      </c>
      <c r="H83" s="9"/>
      <c r="I83" s="10">
        <f ca="1">RANDBETWEEN(1,6)</f>
        <v>1</v>
      </c>
      <c r="J83" s="9">
        <f ca="1">IF(D$10=6,IF(I83=5,RANDBETWEEN(0,4),I83),IF(I83=5,0,I83))</f>
        <v>1</v>
      </c>
      <c r="K83" s="9"/>
      <c r="L83" s="10">
        <f ca="1">RANDBETWEEN(1,6)</f>
        <v>2</v>
      </c>
      <c r="M83" s="9">
        <f ca="1">IF(F$10=6,IF(L83=5,RANDBETWEEN(0,4),L83),IF(L83=5,0,L83))</f>
        <v>2</v>
      </c>
      <c r="N83" s="9"/>
      <c r="O83" s="10">
        <f ca="1">RANDBETWEEN(1,6)</f>
        <v>2</v>
      </c>
      <c r="P83" s="9">
        <f ca="1">IF(I$10=6,IF(O83=5,RANDBETWEEN(0,4),O83),IF(O83=5,0,O83))</f>
        <v>2</v>
      </c>
      <c r="Q83" s="9"/>
      <c r="R83" s="11"/>
      <c r="S83" s="8"/>
      <c r="T83" s="9"/>
      <c r="U83" s="9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9"/>
      <c r="AH83" s="11"/>
    </row>
    <row r="84" spans="3:37" s="12" customFormat="1" ht="17.25" hidden="1" customHeight="1" x14ac:dyDescent="0.25">
      <c r="C84" s="8"/>
      <c r="D84" s="9"/>
      <c r="E84" s="9"/>
      <c r="F84" s="10">
        <f ca="1">IF(N$7&gt;7,RANDBETWEEN(1,6),0)</f>
        <v>5</v>
      </c>
      <c r="G84" s="9">
        <f ca="1">IF(F84=5,0,F84)</f>
        <v>0</v>
      </c>
      <c r="H84" s="9"/>
      <c r="I84" s="10">
        <f ca="1">IF(N$7&gt;7,RANDBETWEEN(1,6),0)</f>
        <v>2</v>
      </c>
      <c r="J84" s="9">
        <f ca="1">IF(I84=5,0,I84)</f>
        <v>2</v>
      </c>
      <c r="K84" s="9"/>
      <c r="L84" s="10">
        <f ca="1">IF(N$7&gt;7,RANDBETWEEN(1,6),0)</f>
        <v>2</v>
      </c>
      <c r="M84" s="9">
        <f ca="1">IF(L84=5,0,L84)</f>
        <v>2</v>
      </c>
      <c r="N84" s="9"/>
      <c r="O84" s="10">
        <f ca="1">IF(N$7&gt;7,RANDBETWEEN(1,6),0)</f>
        <v>2</v>
      </c>
      <c r="P84" s="9">
        <f ca="1">IF(O84=5,0,O84)</f>
        <v>2</v>
      </c>
      <c r="Q84" s="9"/>
      <c r="R84" s="11"/>
      <c r="S84" s="8"/>
      <c r="T84" s="9"/>
      <c r="U84" s="9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9"/>
      <c r="AH84" s="11"/>
    </row>
    <row r="85" spans="3:37" s="12" customFormat="1" ht="17.25" hidden="1" customHeight="1" x14ac:dyDescent="0.25">
      <c r="C85" s="8"/>
      <c r="D85" s="9"/>
      <c r="E85" s="9"/>
      <c r="F85" s="10">
        <f ca="1">RANDBETWEEN(1,6)</f>
        <v>2</v>
      </c>
      <c r="G85" s="9">
        <f ca="1">IF(N$7=6,IF(F85=5,RANDBETWEEN(0,4),F85),IF(F85=5,0,F85))</f>
        <v>2</v>
      </c>
      <c r="H85" s="9"/>
      <c r="I85" s="10">
        <f ca="1">RANDBETWEEN(1,6)</f>
        <v>4</v>
      </c>
      <c r="J85" s="9">
        <f ca="1">IF(D$10=6,IF(I85=5,RANDBETWEEN(0,4),I85),IF(I85=5,0,I85))</f>
        <v>4</v>
      </c>
      <c r="K85" s="9"/>
      <c r="L85" s="10">
        <f ca="1">RANDBETWEEN(1,6)</f>
        <v>4</v>
      </c>
      <c r="M85" s="9">
        <f ca="1">IF(F$10=6,IF(L85=5,RANDBETWEEN(0,4),L85),IF(L85=5,0,L85))</f>
        <v>4</v>
      </c>
      <c r="N85" s="9"/>
      <c r="O85" s="10">
        <f ca="1">RANDBETWEEN(1,6)</f>
        <v>1</v>
      </c>
      <c r="P85" s="9">
        <f ca="1">IF(I$10=6,IF(O85=5,RANDBETWEEN(0,4),O85),IF(O85=5,0,O85))</f>
        <v>1</v>
      </c>
      <c r="Q85" s="9"/>
      <c r="R85" s="11"/>
      <c r="S85" s="8"/>
      <c r="T85" s="9"/>
      <c r="U85" s="9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9"/>
      <c r="AH85" s="11"/>
    </row>
    <row r="86" spans="3:37" s="12" customFormat="1" ht="17.25" hidden="1" customHeight="1" x14ac:dyDescent="0.25">
      <c r="C86" s="8"/>
      <c r="D86" s="9"/>
      <c r="E86" s="9"/>
      <c r="F86" s="10">
        <f ca="1">IF(N$7&gt;9,RANDBETWEEN(1,6),0)</f>
        <v>2</v>
      </c>
      <c r="G86" s="9">
        <f ca="1">IF(F86=5,0,F86)</f>
        <v>2</v>
      </c>
      <c r="H86" s="9"/>
      <c r="I86" s="10">
        <f ca="1">IF(N$7&gt;9,RANDBETWEEN(1,6),0)</f>
        <v>5</v>
      </c>
      <c r="J86" s="9">
        <f ca="1">IF(I86=5,0,I86)</f>
        <v>0</v>
      </c>
      <c r="K86" s="9"/>
      <c r="L86" s="10">
        <f ca="1">IF(N$7&gt;9,RANDBETWEEN(1,6),0)</f>
        <v>6</v>
      </c>
      <c r="M86" s="9">
        <f ca="1">IF(L86=5,0,L86)</f>
        <v>6</v>
      </c>
      <c r="N86" s="9"/>
      <c r="O86" s="10">
        <f ca="1">IF(N$7&gt;9,RANDBETWEEN(1,6),0)</f>
        <v>6</v>
      </c>
      <c r="P86" s="9">
        <f ca="1">IF(O86=5,0,O86)</f>
        <v>6</v>
      </c>
      <c r="Q86" s="9"/>
      <c r="R86" s="11"/>
      <c r="S86" s="8"/>
      <c r="T86" s="9"/>
      <c r="U86" s="9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9"/>
      <c r="AH86" s="11"/>
    </row>
    <row r="87" spans="3:37" s="12" customFormat="1" ht="17.25" hidden="1" customHeight="1" x14ac:dyDescent="0.25">
      <c r="C87" s="8"/>
      <c r="D87" s="9"/>
      <c r="E87" s="9"/>
      <c r="F87" s="9">
        <f ca="1">IF(N79=10,COUNTIF(F83:F84,5)+RANDBETWEEN(0,1),COUNTIF(F83:F84,5))</f>
        <v>2</v>
      </c>
      <c r="G87" s="9">
        <f ca="1">IF(N79=6,IF(SUM(F87)=0,COUNTIF(F85:F86,5),0),COUNTIF(F85:F86,5))</f>
        <v>0</v>
      </c>
      <c r="H87" s="9"/>
      <c r="I87" s="9">
        <f ca="1">IF(N79=6,IF(SUM(F87:G87)=0,COUNTIF(I83:I84,5),0),COUNTIF(I83:I84,5))</f>
        <v>0</v>
      </c>
      <c r="J87" s="9">
        <f ca="1">IF(N79=6,IF(SUM(F87:I87)=0,COUNTIF(I85:I86,5),0),IF(N79=10,COUNTIF(I85:I86,5)+RANDBETWEEN(0,1),COUNTIF(I85:I86,5)))</f>
        <v>2</v>
      </c>
      <c r="K87" s="9"/>
      <c r="L87" s="9">
        <f ca="1">IF(N79=6,IF(SUM(F87:J87)=0,COUNTIF(L83:L84,5),0),COUNTIF(L83:L84,5))</f>
        <v>0</v>
      </c>
      <c r="M87" s="9">
        <f ca="1">IF(N79=6,IF(SUM(F87:L87)=0,COUNTIF(L85:L86,5),0),COUNTIF(L85:L86,5))</f>
        <v>0</v>
      </c>
      <c r="N87" s="9"/>
      <c r="O87" s="9">
        <f ca="1">IF(N79=6,IF(SUM(F87:M87)=0,COUNTIF(O83:O84,5),0),COUNTIF(O83:O84,5))</f>
        <v>0</v>
      </c>
      <c r="P87" s="9">
        <f ca="1">IF(N79=6,IF(SUM(F87:O87)=0,COUNTIF(O85:O86,5),0),IF(N79=10,COUNTIF(O85:O86,5)+RANDBETWEEN(0,1),COUNTIF(O85:O86,5)))</f>
        <v>0</v>
      </c>
      <c r="Q87" s="9"/>
      <c r="R87" s="11"/>
      <c r="S87" s="8"/>
      <c r="T87" s="9"/>
      <c r="U87" s="9"/>
      <c r="V87" s="6"/>
      <c r="W87" s="6"/>
      <c r="X87" s="6"/>
      <c r="Y87" s="6"/>
      <c r="Z87" s="6"/>
      <c r="AA87" s="6"/>
      <c r="AB87" s="145" t="s">
        <v>0</v>
      </c>
      <c r="AC87" s="145"/>
      <c r="AD87" s="145"/>
      <c r="AE87" s="145"/>
      <c r="AF87" s="145"/>
      <c r="AG87" s="9"/>
      <c r="AH87" s="11"/>
    </row>
    <row r="88" spans="3:37" ht="37.5" customHeight="1" thickBot="1" x14ac:dyDescent="0.3">
      <c r="C88" s="5"/>
      <c r="D88" s="146" t="s">
        <v>1</v>
      </c>
      <c r="E88" s="147"/>
      <c r="F88" s="13" t="str">
        <f ca="1">IF(F87=0,"",IF(F87=1,"III","RO"))</f>
        <v>RO</v>
      </c>
      <c r="G88" s="14">
        <f ca="1">SUM(G83:G84)</f>
        <v>3</v>
      </c>
      <c r="H88" s="6"/>
      <c r="I88" s="13" t="str">
        <f ca="1">IF(I87=0,"",IF(I87=1,"III","RO"))</f>
        <v/>
      </c>
      <c r="J88" s="14">
        <f ca="1">SUM(J83:J84)</f>
        <v>3</v>
      </c>
      <c r="K88" s="6"/>
      <c r="L88" s="13" t="str">
        <f ca="1">IF(L87=0,"",IF(L87=1,"III","RO"))</f>
        <v/>
      </c>
      <c r="M88" s="14">
        <f ca="1">SUM(M83:M84)</f>
        <v>4</v>
      </c>
      <c r="N88" s="6"/>
      <c r="O88" s="13" t="str">
        <f ca="1">IF(O87=0,"",IF(O87=1,"III","RO"))</f>
        <v/>
      </c>
      <c r="P88" s="14">
        <f ca="1">SUM(P83:P84)</f>
        <v>4</v>
      </c>
      <c r="Q88" s="6"/>
      <c r="R88" s="7"/>
      <c r="S88" s="5"/>
      <c r="T88" s="27"/>
      <c r="U88" s="27"/>
      <c r="V88" s="29"/>
      <c r="W88" s="30"/>
      <c r="X88" s="6"/>
      <c r="Y88" s="29"/>
      <c r="Z88" s="30"/>
      <c r="AA88" s="6"/>
      <c r="AB88" s="145"/>
      <c r="AC88" s="145"/>
      <c r="AD88" s="145"/>
      <c r="AE88" s="145"/>
      <c r="AF88" s="145"/>
      <c r="AG88" s="6"/>
      <c r="AH88" s="7"/>
    </row>
    <row r="89" spans="3:37" ht="38.25" customHeight="1" thickBot="1" x14ac:dyDescent="0.3">
      <c r="C89" s="5"/>
      <c r="D89" s="146" t="s">
        <v>2</v>
      </c>
      <c r="E89" s="147"/>
      <c r="F89" s="15" t="str">
        <f ca="1">IF(G87=0,"",IF(G87=1,"III","RO"))</f>
        <v/>
      </c>
      <c r="G89" s="16">
        <f ca="1">SUM(G85:G86)</f>
        <v>4</v>
      </c>
      <c r="H89" s="6"/>
      <c r="I89" s="15" t="str">
        <f ca="1">IF(J87=0,"",IF(J87=1,"III","RO"))</f>
        <v>RO</v>
      </c>
      <c r="J89" s="16">
        <f ca="1">SUM(J85:J86)</f>
        <v>4</v>
      </c>
      <c r="K89" s="6"/>
      <c r="L89" s="15" t="str">
        <f ca="1">IF(M87=0,"",IF(M87=1,"III","RO"))</f>
        <v/>
      </c>
      <c r="M89" s="16">
        <f ca="1">SUM(M85:M86)</f>
        <v>10</v>
      </c>
      <c r="N89" s="6"/>
      <c r="O89" s="15" t="str">
        <f ca="1">IF(P87=0,"",IF(P87=1,"III","RO"))</f>
        <v/>
      </c>
      <c r="P89" s="16">
        <f ca="1">SUM(P85:P86)</f>
        <v>7</v>
      </c>
      <c r="Q89" s="6"/>
      <c r="R89" s="7"/>
      <c r="S89" s="5"/>
      <c r="T89" s="27"/>
      <c r="U89" s="27"/>
      <c r="V89" s="29"/>
      <c r="W89" s="30"/>
      <c r="X89" s="6"/>
      <c r="Y89" s="29"/>
      <c r="Z89" s="30"/>
      <c r="AA89" s="6"/>
      <c r="AB89" s="148">
        <f>N79</f>
        <v>10</v>
      </c>
      <c r="AC89" s="149"/>
      <c r="AD89" s="149"/>
      <c r="AE89" s="149"/>
      <c r="AF89" s="150"/>
      <c r="AG89" s="6"/>
      <c r="AH89" s="7"/>
    </row>
    <row r="90" spans="3:37" ht="32.25" customHeight="1" thickBot="1" x14ac:dyDescent="0.3">
      <c r="C90" s="5"/>
      <c r="D90" s="157" t="s">
        <v>3</v>
      </c>
      <c r="E90" s="157"/>
      <c r="F90" s="158">
        <f ca="1">SUM(G88:G89)</f>
        <v>7</v>
      </c>
      <c r="G90" s="159"/>
      <c r="H90" s="17"/>
      <c r="I90" s="158">
        <f ca="1">SUM(J88:J89)</f>
        <v>7</v>
      </c>
      <c r="J90" s="159"/>
      <c r="K90" s="17"/>
      <c r="L90" s="158">
        <f ca="1">SUM(M88:M89)</f>
        <v>14</v>
      </c>
      <c r="M90" s="159"/>
      <c r="N90" s="17"/>
      <c r="O90" s="158">
        <f ca="1">SUM(P88:P89)</f>
        <v>11</v>
      </c>
      <c r="P90" s="159"/>
      <c r="Q90" s="6"/>
      <c r="R90" s="7"/>
      <c r="S90" s="5"/>
      <c r="T90" s="25"/>
      <c r="U90" s="25"/>
      <c r="V90" s="24"/>
      <c r="W90" s="24"/>
      <c r="X90" s="17"/>
      <c r="Y90" s="24"/>
      <c r="Z90" s="24"/>
      <c r="AA90" s="17"/>
      <c r="AB90" s="151"/>
      <c r="AC90" s="152"/>
      <c r="AD90" s="152"/>
      <c r="AE90" s="152"/>
      <c r="AF90" s="153"/>
      <c r="AG90" s="6"/>
      <c r="AH90" s="7"/>
    </row>
    <row r="91" spans="3:37" s="22" customFormat="1" ht="15" customHeight="1" x14ac:dyDescent="0.25">
      <c r="C91" s="18"/>
      <c r="D91" s="19"/>
      <c r="E91" s="19"/>
      <c r="F91" s="160" t="s">
        <v>4</v>
      </c>
      <c r="G91" s="160"/>
      <c r="H91" s="20"/>
      <c r="I91" s="160" t="s">
        <v>5</v>
      </c>
      <c r="J91" s="160"/>
      <c r="K91" s="20"/>
      <c r="L91" s="175" t="s">
        <v>6</v>
      </c>
      <c r="M91" s="175"/>
      <c r="N91" s="19"/>
      <c r="O91" s="160" t="s">
        <v>7</v>
      </c>
      <c r="P91" s="160"/>
      <c r="Q91" s="19"/>
      <c r="R91" s="21"/>
      <c r="S91" s="18"/>
      <c r="T91" s="19"/>
      <c r="U91" s="19"/>
      <c r="V91" s="31"/>
      <c r="W91" s="31"/>
      <c r="X91" s="20"/>
      <c r="Y91" s="31"/>
      <c r="Z91" s="31"/>
      <c r="AA91" s="20"/>
      <c r="AB91" s="151"/>
      <c r="AC91" s="152"/>
      <c r="AD91" s="152"/>
      <c r="AE91" s="152"/>
      <c r="AF91" s="153"/>
      <c r="AG91" s="19"/>
      <c r="AH91" s="21"/>
      <c r="AI91" s="1"/>
      <c r="AJ91" s="1"/>
      <c r="AK91" s="1"/>
    </row>
    <row r="92" spans="3:37" ht="37.5" customHeight="1" thickBot="1" x14ac:dyDescent="0.3">
      <c r="C92" s="5"/>
      <c r="D92" s="6"/>
      <c r="E92" s="6"/>
      <c r="F92" s="176">
        <v>4</v>
      </c>
      <c r="G92" s="176"/>
      <c r="H92" s="6"/>
      <c r="I92" s="177">
        <f ca="1">SUM(G88:G89,J88:J89,M88:M89,P88:P89)+O92</f>
        <v>39</v>
      </c>
      <c r="J92" s="178"/>
      <c r="K92" s="6"/>
      <c r="L92" s="179">
        <f ca="1">I92/F92</f>
        <v>9.75</v>
      </c>
      <c r="M92" s="179"/>
      <c r="N92" s="6"/>
      <c r="O92" s="180">
        <f ca="1">RANDBETWEEN(0,2)</f>
        <v>0</v>
      </c>
      <c r="P92" s="180"/>
      <c r="Q92" s="6"/>
      <c r="R92" s="7"/>
      <c r="S92" s="5"/>
      <c r="T92" s="6"/>
      <c r="U92" s="6"/>
      <c r="V92" s="32"/>
      <c r="W92" s="32"/>
      <c r="X92" s="6"/>
      <c r="Y92" s="33"/>
      <c r="Z92" s="33"/>
      <c r="AA92" s="6"/>
      <c r="AB92" s="154"/>
      <c r="AC92" s="155"/>
      <c r="AD92" s="155"/>
      <c r="AE92" s="155"/>
      <c r="AF92" s="156"/>
      <c r="AG92" s="6"/>
      <c r="AH92" s="7"/>
    </row>
    <row r="93" spans="3:37" ht="15" customHeight="1" x14ac:dyDescent="0.25">
      <c r="C93" s="161" t="s">
        <v>13</v>
      </c>
      <c r="D93" s="162"/>
      <c r="E93" s="162"/>
      <c r="F93" s="162"/>
      <c r="G93" s="162"/>
      <c r="H93" s="162"/>
      <c r="I93" s="162"/>
      <c r="J93" s="162"/>
      <c r="K93" s="6"/>
      <c r="L93" s="165" t="s">
        <v>12</v>
      </c>
      <c r="M93" s="165"/>
      <c r="N93" s="165"/>
      <c r="O93" s="165"/>
      <c r="P93" s="165"/>
      <c r="Q93" s="165"/>
      <c r="R93" s="166"/>
      <c r="S93" s="169" t="s">
        <v>14</v>
      </c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1"/>
    </row>
    <row r="94" spans="3:37" ht="15" customHeight="1" thickBot="1" x14ac:dyDescent="0.3">
      <c r="C94" s="163"/>
      <c r="D94" s="164"/>
      <c r="E94" s="164"/>
      <c r="F94" s="164"/>
      <c r="G94" s="164"/>
      <c r="H94" s="164"/>
      <c r="I94" s="164"/>
      <c r="J94" s="164"/>
      <c r="K94" s="23"/>
      <c r="L94" s="167"/>
      <c r="M94" s="167"/>
      <c r="N94" s="167"/>
      <c r="O94" s="167"/>
      <c r="P94" s="167"/>
      <c r="Q94" s="167"/>
      <c r="R94" s="168"/>
      <c r="S94" s="172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4"/>
    </row>
    <row r="95" spans="3:37" ht="8.25" customHeight="1" thickTop="1" x14ac:dyDescent="0.25"/>
  </sheetData>
  <sheetProtection algorithmName="SHA-512" hashValue="fXPCAsCcG6KgdxmnUEI/gkY+dFHqZO+vDo8SL8wqby0xbY7JJjKhWvMJlluxhr0M1ITuijDqz9QC/PZi10k1Kw==" saltValue="p//1pTfLYOKrJoirNBlVRQ==" spinCount="100000" sheet="1" selectLockedCells="1"/>
  <mergeCells count="133">
    <mergeCell ref="J7:M8"/>
    <mergeCell ref="N7:P8"/>
    <mergeCell ref="F10:G10"/>
    <mergeCell ref="I10:J10"/>
    <mergeCell ref="L10:M10"/>
    <mergeCell ref="O10:P10"/>
    <mergeCell ref="J2:L3"/>
    <mergeCell ref="D2:I3"/>
    <mergeCell ref="O2:AG3"/>
    <mergeCell ref="AB15:AF16"/>
    <mergeCell ref="AB17:AF20"/>
    <mergeCell ref="F20:G20"/>
    <mergeCell ref="I20:J20"/>
    <mergeCell ref="L20:M20"/>
    <mergeCell ref="O20:P20"/>
    <mergeCell ref="F19:G19"/>
    <mergeCell ref="I19:J19"/>
    <mergeCell ref="L19:M19"/>
    <mergeCell ref="O19:P19"/>
    <mergeCell ref="D18:E18"/>
    <mergeCell ref="F18:G18"/>
    <mergeCell ref="I18:J18"/>
    <mergeCell ref="L18:M18"/>
    <mergeCell ref="O18:P18"/>
    <mergeCell ref="D16:E16"/>
    <mergeCell ref="D17:E17"/>
    <mergeCell ref="J25:M26"/>
    <mergeCell ref="N25:P26"/>
    <mergeCell ref="D52:E52"/>
    <mergeCell ref="D53:E53"/>
    <mergeCell ref="F28:G28"/>
    <mergeCell ref="I28:J28"/>
    <mergeCell ref="L28:M28"/>
    <mergeCell ref="O28:P28"/>
    <mergeCell ref="S21:AH22"/>
    <mergeCell ref="L21:R22"/>
    <mergeCell ref="C21:J22"/>
    <mergeCell ref="AB33:AF34"/>
    <mergeCell ref="AB51:AF52"/>
    <mergeCell ref="L37:M37"/>
    <mergeCell ref="O37:P37"/>
    <mergeCell ref="S39:AH40"/>
    <mergeCell ref="D34:E34"/>
    <mergeCell ref="D35:E35"/>
    <mergeCell ref="AB35:AF38"/>
    <mergeCell ref="D36:E36"/>
    <mergeCell ref="F36:G36"/>
    <mergeCell ref="I36:J36"/>
    <mergeCell ref="L36:M36"/>
    <mergeCell ref="O36:P36"/>
    <mergeCell ref="F37:G37"/>
    <mergeCell ref="I37:J37"/>
    <mergeCell ref="F46:G46"/>
    <mergeCell ref="I46:J46"/>
    <mergeCell ref="L46:M46"/>
    <mergeCell ref="O46:P46"/>
    <mergeCell ref="F38:G38"/>
    <mergeCell ref="I38:J38"/>
    <mergeCell ref="L38:M38"/>
    <mergeCell ref="O38:P38"/>
    <mergeCell ref="C39:J40"/>
    <mergeCell ref="L39:R40"/>
    <mergeCell ref="J43:M44"/>
    <mergeCell ref="N43:P44"/>
    <mergeCell ref="S57:AH58"/>
    <mergeCell ref="J61:M62"/>
    <mergeCell ref="N61:P62"/>
    <mergeCell ref="F64:G64"/>
    <mergeCell ref="I64:J64"/>
    <mergeCell ref="L64:M64"/>
    <mergeCell ref="O64:P64"/>
    <mergeCell ref="F56:G56"/>
    <mergeCell ref="I56:J56"/>
    <mergeCell ref="L56:M56"/>
    <mergeCell ref="O56:P56"/>
    <mergeCell ref="C57:J58"/>
    <mergeCell ref="L57:R58"/>
    <mergeCell ref="AB53:AF56"/>
    <mergeCell ref="D54:E54"/>
    <mergeCell ref="F54:G54"/>
    <mergeCell ref="I54:J54"/>
    <mergeCell ref="L54:M54"/>
    <mergeCell ref="O54:P54"/>
    <mergeCell ref="F55:G55"/>
    <mergeCell ref="I55:J55"/>
    <mergeCell ref="L55:M55"/>
    <mergeCell ref="O55:P55"/>
    <mergeCell ref="C75:J76"/>
    <mergeCell ref="L75:R76"/>
    <mergeCell ref="S75:AH76"/>
    <mergeCell ref="J79:M80"/>
    <mergeCell ref="N79:P80"/>
    <mergeCell ref="F82:G82"/>
    <mergeCell ref="I82:J82"/>
    <mergeCell ref="L82:M82"/>
    <mergeCell ref="O82:P82"/>
    <mergeCell ref="I73:J73"/>
    <mergeCell ref="L73:M73"/>
    <mergeCell ref="O73:P73"/>
    <mergeCell ref="F74:G74"/>
    <mergeCell ref="I74:J74"/>
    <mergeCell ref="L74:M74"/>
    <mergeCell ref="O74:P74"/>
    <mergeCell ref="AB69:AF70"/>
    <mergeCell ref="D70:E70"/>
    <mergeCell ref="D71:E71"/>
    <mergeCell ref="AB71:AF74"/>
    <mergeCell ref="D72:E72"/>
    <mergeCell ref="F72:G72"/>
    <mergeCell ref="I72:J72"/>
    <mergeCell ref="L72:M72"/>
    <mergeCell ref="O72:P72"/>
    <mergeCell ref="F73:G73"/>
    <mergeCell ref="C93:J94"/>
    <mergeCell ref="L93:R94"/>
    <mergeCell ref="S93:AH94"/>
    <mergeCell ref="I91:J91"/>
    <mergeCell ref="L91:M91"/>
    <mergeCell ref="O91:P91"/>
    <mergeCell ref="F92:G92"/>
    <mergeCell ref="I92:J92"/>
    <mergeCell ref="L92:M92"/>
    <mergeCell ref="O92:P92"/>
    <mergeCell ref="AB87:AF88"/>
    <mergeCell ref="D88:E88"/>
    <mergeCell ref="D89:E89"/>
    <mergeCell ref="AB89:AF92"/>
    <mergeCell ref="D90:E90"/>
    <mergeCell ref="F90:G90"/>
    <mergeCell ref="I90:J90"/>
    <mergeCell ref="L90:M90"/>
    <mergeCell ref="O90:P90"/>
    <mergeCell ref="F91:G91"/>
  </mergeCells>
  <dataValidations count="1">
    <dataValidation type="list" allowBlank="1" showInputMessage="1" showErrorMessage="1" sqref="N7 AD7 N25 AD25 N43 AD43 N61 AD61 N79 AD79 J2" xr:uid="{D2C4DBF9-FB99-4A8D-864D-FCB9E3E8173C}">
      <formula1>"6,8,10"</formula1>
    </dataValidation>
  </dataValidations>
  <pageMargins left="0.43307086614173229" right="0.23622047244094491" top="0.39370078740157483" bottom="0.35433070866141736" header="0.31496062992125984" footer="0.31496062992125984"/>
  <pageSetup paperSize="9" scale="54" fitToHeight="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CEEA-6E3B-403D-8B15-CAAB4D4FF6D2}">
  <sheetPr>
    <pageSetUpPr fitToPage="1"/>
  </sheetPr>
  <dimension ref="B1:O13"/>
  <sheetViews>
    <sheetView workbookViewId="0">
      <selection activeCell="K18" sqref="K18"/>
    </sheetView>
  </sheetViews>
  <sheetFormatPr defaultRowHeight="16.5" x14ac:dyDescent="0.3"/>
  <cols>
    <col min="1" max="4" width="9.140625" style="52"/>
    <col min="5" max="5" width="2.42578125" style="52" customWidth="1"/>
    <col min="6" max="11" width="9.140625" style="52"/>
    <col min="12" max="12" width="9.85546875" style="52" customWidth="1"/>
    <col min="13" max="15" width="10.85546875" style="53" customWidth="1"/>
    <col min="16" max="16384" width="9.140625" style="52"/>
  </cols>
  <sheetData>
    <row r="1" spans="2:15" s="57" customFormat="1" x14ac:dyDescent="0.3">
      <c r="M1" s="58"/>
      <c r="N1" s="58"/>
      <c r="O1" s="58"/>
    </row>
    <row r="2" spans="2:15" s="57" customFormat="1" ht="36" customHeight="1" x14ac:dyDescent="0.4">
      <c r="B2" s="60" t="s">
        <v>48</v>
      </c>
      <c r="M2" s="58"/>
      <c r="N2" s="58"/>
      <c r="O2" s="58"/>
    </row>
    <row r="3" spans="2:15" s="57" customFormat="1" x14ac:dyDescent="0.3">
      <c r="M3" s="58"/>
      <c r="N3" s="58"/>
      <c r="O3" s="58"/>
    </row>
    <row r="4" spans="2:15" ht="17.25" thickBot="1" x14ac:dyDescent="0.35"/>
    <row r="5" spans="2:15" ht="18" thickBot="1" x14ac:dyDescent="0.35">
      <c r="B5" s="201"/>
      <c r="C5" s="202"/>
      <c r="D5" s="203"/>
      <c r="F5" s="54">
        <v>1</v>
      </c>
      <c r="G5" s="55">
        <v>2</v>
      </c>
      <c r="H5" s="55">
        <v>3</v>
      </c>
      <c r="I5" s="55">
        <v>4</v>
      </c>
      <c r="J5" s="55">
        <v>5</v>
      </c>
      <c r="K5" s="56">
        <v>6</v>
      </c>
    </row>
    <row r="6" spans="2:15" ht="30.75" customHeight="1" x14ac:dyDescent="0.3">
      <c r="B6" s="224" t="s">
        <v>40</v>
      </c>
      <c r="C6" s="204" t="s">
        <v>47</v>
      </c>
      <c r="D6" s="205"/>
      <c r="F6" s="206" t="s">
        <v>45</v>
      </c>
      <c r="G6" s="207"/>
      <c r="H6" s="207"/>
      <c r="I6" s="207"/>
      <c r="J6" s="207"/>
      <c r="K6" s="59" t="s">
        <v>43</v>
      </c>
    </row>
    <row r="7" spans="2:15" ht="30.75" customHeight="1" x14ac:dyDescent="0.3">
      <c r="B7" s="225"/>
      <c r="C7" s="220" t="s">
        <v>76</v>
      </c>
      <c r="D7" s="221"/>
      <c r="F7" s="217" t="s">
        <v>45</v>
      </c>
      <c r="G7" s="218"/>
      <c r="H7" s="218"/>
      <c r="I7" s="219"/>
      <c r="J7" s="212" t="s">
        <v>43</v>
      </c>
      <c r="K7" s="213"/>
    </row>
    <row r="8" spans="2:15" ht="30.75" customHeight="1" x14ac:dyDescent="0.3">
      <c r="B8" s="225"/>
      <c r="C8" s="222" t="s">
        <v>41</v>
      </c>
      <c r="D8" s="223"/>
      <c r="F8" s="214" t="s">
        <v>45</v>
      </c>
      <c r="G8" s="216"/>
      <c r="H8" s="215"/>
      <c r="I8" s="209" t="s">
        <v>43</v>
      </c>
      <c r="J8" s="210"/>
      <c r="K8" s="211"/>
      <c r="M8" s="52"/>
    </row>
    <row r="9" spans="2:15" ht="30.75" customHeight="1" x14ac:dyDescent="0.3">
      <c r="B9" s="225"/>
      <c r="C9" s="229" t="s">
        <v>44</v>
      </c>
      <c r="D9" s="230"/>
      <c r="F9" s="214" t="s">
        <v>45</v>
      </c>
      <c r="G9" s="215"/>
      <c r="H9" s="209" t="s">
        <v>43</v>
      </c>
      <c r="I9" s="210"/>
      <c r="J9" s="210"/>
      <c r="K9" s="211"/>
    </row>
    <row r="10" spans="2:15" ht="30.75" customHeight="1" x14ac:dyDescent="0.3">
      <c r="B10" s="225"/>
      <c r="C10" s="231" t="s">
        <v>77</v>
      </c>
      <c r="D10" s="232"/>
      <c r="F10" s="61" t="s">
        <v>45</v>
      </c>
      <c r="G10" s="209" t="s">
        <v>43</v>
      </c>
      <c r="H10" s="210"/>
      <c r="I10" s="210"/>
      <c r="J10" s="210"/>
      <c r="K10" s="211"/>
    </row>
    <row r="11" spans="2:15" ht="30.75" customHeight="1" thickBot="1" x14ac:dyDescent="0.35">
      <c r="B11" s="226" t="s">
        <v>42</v>
      </c>
      <c r="C11" s="227"/>
      <c r="D11" s="228"/>
      <c r="F11" s="233" t="s">
        <v>46</v>
      </c>
      <c r="G11" s="234"/>
      <c r="H11" s="234"/>
      <c r="I11" s="234"/>
      <c r="J11" s="234"/>
      <c r="K11" s="235"/>
    </row>
    <row r="12" spans="2:15" ht="17.25" thickBot="1" x14ac:dyDescent="0.35"/>
    <row r="13" spans="2:15" ht="18" thickBot="1" x14ac:dyDescent="0.35">
      <c r="B13" s="208" t="s">
        <v>38</v>
      </c>
      <c r="C13" s="199"/>
      <c r="D13" s="199"/>
      <c r="E13" s="199"/>
      <c r="F13" s="199"/>
      <c r="G13" s="199"/>
      <c r="H13" s="198" t="s">
        <v>39</v>
      </c>
      <c r="I13" s="199"/>
      <c r="J13" s="199"/>
      <c r="K13" s="200"/>
    </row>
  </sheetData>
  <mergeCells count="19">
    <mergeCell ref="C9:D9"/>
    <mergeCell ref="C10:D10"/>
    <mergeCell ref="F11:K11"/>
    <mergeCell ref="H13:K13"/>
    <mergeCell ref="B5:D5"/>
    <mergeCell ref="C6:D6"/>
    <mergeCell ref="F6:J6"/>
    <mergeCell ref="B13:G13"/>
    <mergeCell ref="G10:K10"/>
    <mergeCell ref="H9:K9"/>
    <mergeCell ref="I8:K8"/>
    <mergeCell ref="J7:K7"/>
    <mergeCell ref="F9:G9"/>
    <mergeCell ref="F8:H8"/>
    <mergeCell ref="F7:I7"/>
    <mergeCell ref="C7:D7"/>
    <mergeCell ref="C8:D8"/>
    <mergeCell ref="B6:B10"/>
    <mergeCell ref="B11:D11"/>
  </mergeCells>
  <hyperlinks>
    <hyperlink ref="H13" r:id="rId1" xr:uid="{303B749E-8D2A-4C46-862F-AC3077652835}"/>
  </hyperlinks>
  <pageMargins left="0.7" right="0.7" top="0.75" bottom="0.75" header="0.3" footer="0.3"/>
  <pageSetup paperSize="9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125A4-4938-4EED-90E5-9F4D530C2B3B}">
  <sheetPr>
    <pageSetUpPr fitToPage="1"/>
  </sheetPr>
  <dimension ref="A1:BX56"/>
  <sheetViews>
    <sheetView workbookViewId="0">
      <selection activeCell="CT23" sqref="CT23"/>
    </sheetView>
  </sheetViews>
  <sheetFormatPr defaultColWidth="2.140625" defaultRowHeight="11.25" customHeight="1" x14ac:dyDescent="0.25"/>
  <cols>
    <col min="1" max="18" width="2.140625" style="35"/>
    <col min="19" max="19" width="3" style="35" bestFit="1" customWidth="1"/>
    <col min="20" max="21" width="2.140625" style="35"/>
    <col min="22" max="22" width="3" style="35" bestFit="1" customWidth="1"/>
    <col min="23" max="25" width="2.140625" style="35"/>
    <col min="26" max="26" width="2.140625" style="35" customWidth="1"/>
    <col min="27" max="28" width="2.140625" style="35"/>
    <col min="29" max="29" width="3" style="35" bestFit="1" customWidth="1"/>
    <col min="30" max="35" width="2.140625" style="35"/>
    <col min="36" max="36" width="3" style="35" bestFit="1" customWidth="1"/>
    <col min="37" max="40" width="2.140625" style="35"/>
    <col min="41" max="41" width="3" style="35" bestFit="1" customWidth="1"/>
    <col min="42" max="54" width="2.140625" style="35"/>
    <col min="55" max="55" width="3" style="35" bestFit="1" customWidth="1"/>
    <col min="56" max="57" width="2.140625" style="35"/>
    <col min="58" max="58" width="2.7109375" style="35" customWidth="1"/>
    <col min="59" max="65" width="2.140625" style="35"/>
    <col min="66" max="66" width="3" style="35" bestFit="1" customWidth="1"/>
    <col min="67" max="70" width="2.140625" style="35"/>
    <col min="71" max="71" width="2.5703125" style="35" customWidth="1"/>
    <col min="72" max="76" width="2.140625" style="35"/>
    <col min="77" max="77" width="3" style="35" customWidth="1"/>
    <col min="78" max="16384" width="2.140625" style="35"/>
  </cols>
  <sheetData>
    <row r="1" spans="1:76" ht="11.25" customHeight="1" x14ac:dyDescent="0.25">
      <c r="A1" s="78">
        <f ca="1">RANDBETWEEN(1,6)</f>
        <v>6</v>
      </c>
      <c r="B1" s="78"/>
    </row>
    <row r="2" spans="1:76" ht="11.25" customHeight="1" x14ac:dyDescent="0.25">
      <c r="A2" s="78"/>
      <c r="B2" s="78"/>
    </row>
    <row r="3" spans="1:76" ht="11.25" customHeight="1" x14ac:dyDescent="0.25"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F3" s="134" t="s">
        <v>17</v>
      </c>
      <c r="AG3" s="134"/>
      <c r="AH3" s="134"/>
      <c r="AI3" s="134"/>
      <c r="AJ3" s="134"/>
      <c r="AK3" s="134"/>
      <c r="AL3" s="134"/>
      <c r="AM3" s="134"/>
      <c r="AN3" s="134"/>
      <c r="AO3" s="143" t="s">
        <v>18</v>
      </c>
      <c r="AP3" s="144"/>
      <c r="AQ3" s="144"/>
      <c r="AR3" s="143"/>
      <c r="AS3" s="134" t="s">
        <v>17</v>
      </c>
      <c r="AT3" s="134"/>
      <c r="AU3" s="134"/>
      <c r="AV3" s="134"/>
      <c r="AW3" s="134"/>
      <c r="AX3" s="134"/>
      <c r="AY3" s="134"/>
      <c r="AZ3" s="134"/>
      <c r="BA3" s="134"/>
      <c r="BC3" s="134" t="s">
        <v>19</v>
      </c>
      <c r="BD3" s="134"/>
      <c r="BE3" s="134"/>
      <c r="BF3" s="134"/>
      <c r="BG3" s="134"/>
      <c r="BH3" s="134"/>
      <c r="BI3" s="134"/>
      <c r="BJ3" s="134" t="s">
        <v>20</v>
      </c>
      <c r="BK3" s="134"/>
      <c r="BL3" s="134"/>
      <c r="BM3" s="134"/>
      <c r="BN3" s="134"/>
      <c r="BO3" s="134"/>
      <c r="BP3" s="134"/>
      <c r="BR3" s="134" t="s">
        <v>21</v>
      </c>
      <c r="BS3" s="134"/>
      <c r="BT3" s="134"/>
      <c r="BU3" s="134"/>
      <c r="BV3" s="134"/>
      <c r="BW3" s="134"/>
      <c r="BX3" s="134"/>
    </row>
    <row r="4" spans="1:76" ht="11.25" customHeight="1" x14ac:dyDescent="0.25"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F4" s="136" t="s">
        <v>85</v>
      </c>
      <c r="AG4" s="137"/>
      <c r="AH4" s="137"/>
      <c r="AI4" s="137"/>
      <c r="AJ4" s="137"/>
      <c r="AK4" s="137"/>
      <c r="AL4" s="137"/>
      <c r="AM4" s="137"/>
      <c r="AN4" s="138"/>
      <c r="AO4" s="143"/>
      <c r="AP4" s="144"/>
      <c r="AQ4" s="144"/>
      <c r="AR4" s="143"/>
      <c r="AS4" s="136" t="s">
        <v>86</v>
      </c>
      <c r="AT4" s="137"/>
      <c r="AU4" s="137"/>
      <c r="AV4" s="137"/>
      <c r="AW4" s="137"/>
      <c r="AX4" s="137"/>
      <c r="AY4" s="137"/>
      <c r="AZ4" s="137"/>
      <c r="BA4" s="138"/>
      <c r="BC4" s="142">
        <v>43127</v>
      </c>
      <c r="BD4" s="137"/>
      <c r="BE4" s="137"/>
      <c r="BF4" s="137"/>
      <c r="BG4" s="137"/>
      <c r="BH4" s="137"/>
      <c r="BI4" s="138"/>
      <c r="BJ4" s="136">
        <v>1</v>
      </c>
      <c r="BK4" s="137"/>
      <c r="BL4" s="137"/>
      <c r="BM4" s="137"/>
      <c r="BN4" s="137"/>
      <c r="BO4" s="137"/>
      <c r="BP4" s="138"/>
      <c r="BR4" s="136" t="s">
        <v>94</v>
      </c>
      <c r="BS4" s="137"/>
      <c r="BT4" s="137"/>
      <c r="BU4" s="137"/>
      <c r="BV4" s="137"/>
      <c r="BW4" s="137"/>
      <c r="BX4" s="138"/>
    </row>
    <row r="5" spans="1:76" ht="11.25" customHeight="1" x14ac:dyDescent="0.25"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F5" s="139"/>
      <c r="AG5" s="140"/>
      <c r="AH5" s="140"/>
      <c r="AI5" s="140"/>
      <c r="AJ5" s="140"/>
      <c r="AK5" s="140"/>
      <c r="AL5" s="140"/>
      <c r="AM5" s="140"/>
      <c r="AN5" s="141"/>
      <c r="AO5" s="143"/>
      <c r="AP5" s="144"/>
      <c r="AQ5" s="144"/>
      <c r="AR5" s="143"/>
      <c r="AS5" s="139"/>
      <c r="AT5" s="140"/>
      <c r="AU5" s="140"/>
      <c r="AV5" s="140"/>
      <c r="AW5" s="140"/>
      <c r="AX5" s="140"/>
      <c r="AY5" s="140"/>
      <c r="AZ5" s="140"/>
      <c r="BA5" s="141"/>
      <c r="BC5" s="139"/>
      <c r="BD5" s="140"/>
      <c r="BE5" s="140"/>
      <c r="BF5" s="140"/>
      <c r="BG5" s="140"/>
      <c r="BH5" s="140"/>
      <c r="BI5" s="141"/>
      <c r="BJ5" s="139"/>
      <c r="BK5" s="140"/>
      <c r="BL5" s="140"/>
      <c r="BM5" s="140"/>
      <c r="BN5" s="140"/>
      <c r="BO5" s="140"/>
      <c r="BP5" s="141"/>
      <c r="BR5" s="139"/>
      <c r="BS5" s="140"/>
      <c r="BT5" s="140"/>
      <c r="BU5" s="140"/>
      <c r="BV5" s="140"/>
      <c r="BW5" s="140"/>
      <c r="BX5" s="141"/>
    </row>
    <row r="6" spans="1:76" ht="6" customHeight="1" x14ac:dyDescent="0.25"/>
    <row r="7" spans="1:76" ht="15.75" customHeight="1" x14ac:dyDescent="0.2">
      <c r="I7" s="131" t="s">
        <v>22</v>
      </c>
      <c r="J7" s="131"/>
      <c r="K7" s="131"/>
      <c r="L7" s="131"/>
      <c r="M7" s="131"/>
      <c r="N7" s="131"/>
      <c r="O7" s="131"/>
      <c r="P7" s="132" t="s">
        <v>23</v>
      </c>
      <c r="Q7" s="132"/>
      <c r="R7" s="132" t="s">
        <v>24</v>
      </c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3" t="s">
        <v>5</v>
      </c>
      <c r="AK7" s="133"/>
      <c r="AL7" s="133"/>
      <c r="AM7" s="133" t="s">
        <v>25</v>
      </c>
      <c r="AN7" s="133"/>
      <c r="AO7" s="36" t="s">
        <v>26</v>
      </c>
      <c r="AR7" s="131" t="s">
        <v>22</v>
      </c>
      <c r="AS7" s="131"/>
      <c r="AT7" s="131"/>
      <c r="AU7" s="131"/>
      <c r="AV7" s="131"/>
      <c r="AW7" s="131"/>
      <c r="AX7" s="131"/>
      <c r="AY7" s="132" t="s">
        <v>23</v>
      </c>
      <c r="AZ7" s="132"/>
      <c r="BA7" s="132" t="s">
        <v>24</v>
      </c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3" t="s">
        <v>5</v>
      </c>
      <c r="BT7" s="133"/>
      <c r="BU7" s="133"/>
      <c r="BV7" s="133" t="s">
        <v>25</v>
      </c>
      <c r="BW7" s="133"/>
      <c r="BX7" s="36" t="s">
        <v>26</v>
      </c>
    </row>
    <row r="8" spans="1:76" ht="11.25" customHeight="1" x14ac:dyDescent="0.25">
      <c r="G8" s="96">
        <v>1</v>
      </c>
      <c r="H8" s="97"/>
      <c r="I8" s="125" t="s">
        <v>49</v>
      </c>
      <c r="J8" s="125"/>
      <c r="K8" s="125"/>
      <c r="L8" s="125"/>
      <c r="M8" s="125"/>
      <c r="N8" s="125"/>
      <c r="O8" s="125"/>
      <c r="P8" s="125">
        <v>6</v>
      </c>
      <c r="Q8" s="130"/>
      <c r="R8" s="67">
        <v>2</v>
      </c>
      <c r="S8" s="68">
        <v>8</v>
      </c>
      <c r="T8" s="68">
        <v>5</v>
      </c>
      <c r="U8" s="68">
        <v>4</v>
      </c>
      <c r="V8" s="68">
        <v>12</v>
      </c>
      <c r="W8" s="68">
        <v>8</v>
      </c>
      <c r="X8" s="68">
        <v>4</v>
      </c>
      <c r="Y8" s="68">
        <v>3</v>
      </c>
      <c r="Z8" s="68">
        <v>8</v>
      </c>
      <c r="AA8" s="68">
        <v>4</v>
      </c>
      <c r="AB8" s="68">
        <v>3</v>
      </c>
      <c r="AC8" s="68">
        <v>12</v>
      </c>
      <c r="AD8" s="68">
        <v>0</v>
      </c>
      <c r="AE8" s="68"/>
      <c r="AF8" s="68" t="s">
        <v>66</v>
      </c>
      <c r="AG8" s="68"/>
      <c r="AH8" s="68"/>
      <c r="AI8" s="76"/>
      <c r="AJ8" s="128">
        <f>SUM(R8:AI9)</f>
        <v>73</v>
      </c>
      <c r="AK8" s="125"/>
      <c r="AL8" s="125"/>
      <c r="AM8" s="125">
        <f>COUNT(R8:AI9)*3</f>
        <v>39</v>
      </c>
      <c r="AN8" s="125"/>
      <c r="AO8" s="126">
        <v>4</v>
      </c>
      <c r="AP8" s="123">
        <v>1</v>
      </c>
      <c r="AQ8" s="124"/>
      <c r="AR8" s="125" t="s">
        <v>64</v>
      </c>
      <c r="AS8" s="125"/>
      <c r="AT8" s="125"/>
      <c r="AU8" s="125"/>
      <c r="AV8" s="125"/>
      <c r="AW8" s="125"/>
      <c r="AX8" s="125"/>
      <c r="AY8" s="125">
        <v>4</v>
      </c>
      <c r="AZ8" s="125"/>
      <c r="BA8" s="67">
        <v>4</v>
      </c>
      <c r="BB8" s="68">
        <v>2</v>
      </c>
      <c r="BC8" s="68">
        <v>0</v>
      </c>
      <c r="BD8" s="68"/>
      <c r="BE8" s="68"/>
      <c r="BF8" s="68"/>
      <c r="BG8" s="68" t="s">
        <v>70</v>
      </c>
      <c r="BH8" s="68" t="s">
        <v>84</v>
      </c>
      <c r="BI8" s="68"/>
      <c r="BJ8" s="68"/>
      <c r="BK8" s="68"/>
      <c r="BL8" s="68"/>
      <c r="BM8" s="68"/>
      <c r="BN8" s="68"/>
      <c r="BO8" s="68"/>
      <c r="BP8" s="68"/>
      <c r="BQ8" s="68"/>
      <c r="BR8" s="76"/>
      <c r="BS8" s="128">
        <f>SUM(BA8:BR9)</f>
        <v>6</v>
      </c>
      <c r="BT8" s="125"/>
      <c r="BU8" s="125"/>
      <c r="BV8" s="125">
        <f>COUNT(BA8:BR9)*3</f>
        <v>9</v>
      </c>
      <c r="BW8" s="125"/>
      <c r="BX8" s="126">
        <v>1</v>
      </c>
    </row>
    <row r="9" spans="1:76" ht="11.25" customHeight="1" x14ac:dyDescent="0.25">
      <c r="G9" s="96"/>
      <c r="H9" s="97"/>
      <c r="I9" s="125"/>
      <c r="J9" s="125"/>
      <c r="K9" s="125"/>
      <c r="L9" s="125"/>
      <c r="M9" s="125"/>
      <c r="N9" s="125"/>
      <c r="O9" s="125"/>
      <c r="P9" s="125"/>
      <c r="Q9" s="130"/>
      <c r="R9" s="70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 t="s">
        <v>88</v>
      </c>
      <c r="AG9" s="71"/>
      <c r="AH9" s="71"/>
      <c r="AI9" s="77"/>
      <c r="AJ9" s="128"/>
      <c r="AK9" s="125"/>
      <c r="AL9" s="125"/>
      <c r="AM9" s="125"/>
      <c r="AN9" s="125"/>
      <c r="AO9" s="129"/>
      <c r="AP9" s="123"/>
      <c r="AQ9" s="124"/>
      <c r="AR9" s="125"/>
      <c r="AS9" s="125"/>
      <c r="AT9" s="125"/>
      <c r="AU9" s="125"/>
      <c r="AV9" s="125"/>
      <c r="AW9" s="125"/>
      <c r="AX9" s="125"/>
      <c r="AY9" s="125"/>
      <c r="AZ9" s="125"/>
      <c r="BA9" s="70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7"/>
      <c r="BS9" s="128"/>
      <c r="BT9" s="125"/>
      <c r="BU9" s="125"/>
      <c r="BV9" s="125"/>
      <c r="BW9" s="125"/>
      <c r="BX9" s="129"/>
    </row>
    <row r="10" spans="1:76" ht="11.25" customHeight="1" x14ac:dyDescent="0.25">
      <c r="G10" s="96">
        <v>2</v>
      </c>
      <c r="H10" s="97"/>
      <c r="I10" s="125" t="s">
        <v>50</v>
      </c>
      <c r="J10" s="125"/>
      <c r="K10" s="125"/>
      <c r="L10" s="125"/>
      <c r="M10" s="125"/>
      <c r="N10" s="125"/>
      <c r="O10" s="125"/>
      <c r="P10" s="125">
        <v>5</v>
      </c>
      <c r="Q10" s="125"/>
      <c r="R10" s="67">
        <v>3</v>
      </c>
      <c r="S10" s="68">
        <v>6</v>
      </c>
      <c r="T10" s="68">
        <v>4</v>
      </c>
      <c r="U10" s="68">
        <v>0</v>
      </c>
      <c r="V10" s="68"/>
      <c r="W10" s="68"/>
      <c r="X10" s="68"/>
      <c r="Y10" s="68" t="s">
        <v>70</v>
      </c>
      <c r="Z10" s="68" t="s">
        <v>68</v>
      </c>
      <c r="AA10" s="68"/>
      <c r="AB10" s="68"/>
      <c r="AC10" s="68"/>
      <c r="AD10" s="68"/>
      <c r="AE10" s="68"/>
      <c r="AF10" s="68"/>
      <c r="AG10" s="68"/>
      <c r="AH10" s="68"/>
      <c r="AI10" s="76"/>
      <c r="AJ10" s="125">
        <v>13</v>
      </c>
      <c r="AK10" s="125"/>
      <c r="AL10" s="125"/>
      <c r="AM10" s="125">
        <v>12</v>
      </c>
      <c r="AN10" s="125"/>
      <c r="AO10" s="126">
        <v>1</v>
      </c>
      <c r="AP10" s="123">
        <v>2</v>
      </c>
      <c r="AQ10" s="124"/>
      <c r="AR10" s="125" t="s">
        <v>78</v>
      </c>
      <c r="AS10" s="125"/>
      <c r="AT10" s="125"/>
      <c r="AU10" s="125"/>
      <c r="AV10" s="125"/>
      <c r="AW10" s="125"/>
      <c r="AX10" s="125"/>
      <c r="AY10" s="125">
        <v>5</v>
      </c>
      <c r="AZ10" s="125"/>
      <c r="BA10" s="67">
        <v>1</v>
      </c>
      <c r="BB10" s="68">
        <v>6</v>
      </c>
      <c r="BC10" s="68">
        <v>1</v>
      </c>
      <c r="BD10" s="68">
        <v>3</v>
      </c>
      <c r="BE10" s="68">
        <v>0</v>
      </c>
      <c r="BF10" s="68"/>
      <c r="BG10" s="68"/>
      <c r="BH10" s="68"/>
      <c r="BI10" s="68" t="s">
        <v>66</v>
      </c>
      <c r="BJ10" s="68"/>
      <c r="BK10" s="68"/>
      <c r="BL10" s="68"/>
      <c r="BM10" s="68"/>
      <c r="BN10" s="68"/>
      <c r="BO10" s="68"/>
      <c r="BP10" s="68"/>
      <c r="BQ10" s="68"/>
      <c r="BR10" s="76"/>
      <c r="BS10" s="128">
        <f>SUM(BA10:BR11)</f>
        <v>11</v>
      </c>
      <c r="BT10" s="125"/>
      <c r="BU10" s="125"/>
      <c r="BV10" s="125">
        <f>COUNT(BA10:BR11)*3</f>
        <v>15</v>
      </c>
      <c r="BW10" s="125"/>
      <c r="BX10" s="126">
        <v>2</v>
      </c>
    </row>
    <row r="11" spans="1:76" ht="11.25" customHeight="1" x14ac:dyDescent="0.25">
      <c r="G11" s="96"/>
      <c r="H11" s="97"/>
      <c r="I11" s="125"/>
      <c r="J11" s="125"/>
      <c r="K11" s="125"/>
      <c r="L11" s="125"/>
      <c r="M11" s="125"/>
      <c r="N11" s="125"/>
      <c r="O11" s="125"/>
      <c r="P11" s="125"/>
      <c r="Q11" s="125"/>
      <c r="R11" s="70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7"/>
      <c r="AJ11" s="125"/>
      <c r="AK11" s="125"/>
      <c r="AL11" s="125"/>
      <c r="AM11" s="125"/>
      <c r="AN11" s="125"/>
      <c r="AO11" s="129"/>
      <c r="AP11" s="123"/>
      <c r="AQ11" s="124"/>
      <c r="AR11" s="125"/>
      <c r="AS11" s="125"/>
      <c r="AT11" s="125"/>
      <c r="AU11" s="125"/>
      <c r="AV11" s="125"/>
      <c r="AW11" s="125"/>
      <c r="AX11" s="125"/>
      <c r="AY11" s="125"/>
      <c r="AZ11" s="125"/>
      <c r="BA11" s="70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7"/>
      <c r="BS11" s="128"/>
      <c r="BT11" s="125"/>
      <c r="BU11" s="125"/>
      <c r="BV11" s="125"/>
      <c r="BW11" s="125"/>
      <c r="BX11" s="129"/>
    </row>
    <row r="12" spans="1:76" ht="11.25" customHeight="1" x14ac:dyDescent="0.25">
      <c r="G12" s="96">
        <v>3</v>
      </c>
      <c r="H12" s="97"/>
      <c r="I12" s="125" t="s">
        <v>51</v>
      </c>
      <c r="J12" s="125"/>
      <c r="K12" s="125"/>
      <c r="L12" s="125"/>
      <c r="M12" s="125"/>
      <c r="N12" s="125"/>
      <c r="O12" s="125"/>
      <c r="P12" s="125">
        <v>7</v>
      </c>
      <c r="Q12" s="125"/>
      <c r="R12" s="67">
        <v>4</v>
      </c>
      <c r="S12" s="68">
        <v>3</v>
      </c>
      <c r="T12" s="68"/>
      <c r="U12" s="68"/>
      <c r="V12" s="68"/>
      <c r="W12" s="68"/>
      <c r="X12" s="68" t="s">
        <v>66</v>
      </c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76"/>
      <c r="AJ12" s="128">
        <f>SUM(R12:AI13)</f>
        <v>7</v>
      </c>
      <c r="AK12" s="125"/>
      <c r="AL12" s="125"/>
      <c r="AM12" s="125">
        <f>COUNT(R12:AI13)*3</f>
        <v>6</v>
      </c>
      <c r="AN12" s="125"/>
      <c r="AO12" s="126">
        <v>2</v>
      </c>
      <c r="AP12" s="123">
        <v>3</v>
      </c>
      <c r="AQ12" s="124"/>
      <c r="AR12" s="125" t="s">
        <v>79</v>
      </c>
      <c r="AS12" s="125"/>
      <c r="AT12" s="125"/>
      <c r="AU12" s="125"/>
      <c r="AV12" s="125"/>
      <c r="AW12" s="125"/>
      <c r="AX12" s="125"/>
      <c r="AY12" s="125">
        <v>8</v>
      </c>
      <c r="AZ12" s="125"/>
      <c r="BA12" s="67">
        <v>3</v>
      </c>
      <c r="BB12" s="68">
        <v>4</v>
      </c>
      <c r="BC12" s="68">
        <v>5</v>
      </c>
      <c r="BD12" s="68">
        <v>2</v>
      </c>
      <c r="BE12" s="68">
        <v>6</v>
      </c>
      <c r="BF12" s="68">
        <v>12</v>
      </c>
      <c r="BG12" s="68"/>
      <c r="BH12" s="68"/>
      <c r="BI12" s="68"/>
      <c r="BJ12" s="68" t="s">
        <v>90</v>
      </c>
      <c r="BK12" s="68"/>
      <c r="BL12" s="68"/>
      <c r="BM12" s="68"/>
      <c r="BN12" s="68"/>
      <c r="BO12" s="68"/>
      <c r="BP12" s="68"/>
      <c r="BQ12" s="68"/>
      <c r="BR12" s="76"/>
      <c r="BS12" s="128">
        <f>SUM(BA12:BR13)</f>
        <v>32</v>
      </c>
      <c r="BT12" s="125"/>
      <c r="BU12" s="125"/>
      <c r="BV12" s="125">
        <f>COUNT(BA12:BR13)*3</f>
        <v>18</v>
      </c>
      <c r="BW12" s="125"/>
      <c r="BX12" s="126">
        <v>3</v>
      </c>
    </row>
    <row r="13" spans="1:76" ht="11.25" customHeight="1" x14ac:dyDescent="0.25">
      <c r="G13" s="96"/>
      <c r="H13" s="97"/>
      <c r="I13" s="125"/>
      <c r="J13" s="125"/>
      <c r="K13" s="125"/>
      <c r="L13" s="125"/>
      <c r="M13" s="125"/>
      <c r="N13" s="125"/>
      <c r="O13" s="125"/>
      <c r="P13" s="125"/>
      <c r="Q13" s="125"/>
      <c r="R13" s="70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7"/>
      <c r="AJ13" s="128"/>
      <c r="AK13" s="125"/>
      <c r="AL13" s="125"/>
      <c r="AM13" s="125"/>
      <c r="AN13" s="125"/>
      <c r="AO13" s="129"/>
      <c r="AP13" s="123"/>
      <c r="AQ13" s="124"/>
      <c r="AR13" s="125"/>
      <c r="AS13" s="125"/>
      <c r="AT13" s="125"/>
      <c r="AU13" s="125"/>
      <c r="AV13" s="125"/>
      <c r="AW13" s="125"/>
      <c r="AX13" s="125"/>
      <c r="AY13" s="125"/>
      <c r="AZ13" s="125"/>
      <c r="BA13" s="70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7"/>
      <c r="BS13" s="128"/>
      <c r="BT13" s="125"/>
      <c r="BU13" s="125"/>
      <c r="BV13" s="125"/>
      <c r="BW13" s="125"/>
      <c r="BX13" s="129"/>
    </row>
    <row r="14" spans="1:76" ht="11.25" customHeight="1" x14ac:dyDescent="0.25">
      <c r="G14" s="96">
        <v>4</v>
      </c>
      <c r="H14" s="97"/>
      <c r="I14" s="125" t="s">
        <v>52</v>
      </c>
      <c r="J14" s="125"/>
      <c r="K14" s="125"/>
      <c r="L14" s="125"/>
      <c r="M14" s="125"/>
      <c r="N14" s="125"/>
      <c r="O14" s="125"/>
      <c r="P14" s="125">
        <v>5</v>
      </c>
      <c r="Q14" s="125"/>
      <c r="R14" s="67">
        <v>4</v>
      </c>
      <c r="S14" s="68">
        <v>10</v>
      </c>
      <c r="T14" s="68"/>
      <c r="U14" s="68"/>
      <c r="V14" s="68"/>
      <c r="W14" s="68"/>
      <c r="X14" s="68" t="s">
        <v>70</v>
      </c>
      <c r="Y14" s="68" t="s">
        <v>69</v>
      </c>
      <c r="Z14" s="68"/>
      <c r="AA14" s="68"/>
      <c r="AB14" s="68"/>
      <c r="AC14" s="68"/>
      <c r="AD14" s="68"/>
      <c r="AE14" s="68"/>
      <c r="AF14" s="68"/>
      <c r="AG14" s="68"/>
      <c r="AH14" s="68"/>
      <c r="AI14" s="76"/>
      <c r="AJ14" s="128">
        <f>SUM(R14:AI15)</f>
        <v>14</v>
      </c>
      <c r="AK14" s="125"/>
      <c r="AL14" s="125"/>
      <c r="AM14" s="125">
        <f>COUNT(R14:AI15)*3</f>
        <v>6</v>
      </c>
      <c r="AN14" s="125"/>
      <c r="AO14" s="126">
        <v>3</v>
      </c>
      <c r="AP14" s="123">
        <v>4</v>
      </c>
      <c r="AQ14" s="124"/>
      <c r="AR14" s="125" t="s">
        <v>80</v>
      </c>
      <c r="AS14" s="125"/>
      <c r="AT14" s="125"/>
      <c r="AU14" s="125"/>
      <c r="AV14" s="125"/>
      <c r="AW14" s="125"/>
      <c r="AX14" s="125"/>
      <c r="AY14" s="125">
        <v>6</v>
      </c>
      <c r="AZ14" s="125"/>
      <c r="BA14" s="68">
        <v>2</v>
      </c>
      <c r="BB14" s="68">
        <v>4</v>
      </c>
      <c r="BC14" s="68">
        <v>7</v>
      </c>
      <c r="BD14" s="68">
        <v>3</v>
      </c>
      <c r="BE14" s="68">
        <v>7</v>
      </c>
      <c r="BF14" s="68">
        <v>10</v>
      </c>
      <c r="BG14" s="68">
        <v>4</v>
      </c>
      <c r="BH14" s="68">
        <v>6</v>
      </c>
      <c r="BI14" s="68">
        <v>8</v>
      </c>
      <c r="BJ14" s="68">
        <v>5</v>
      </c>
      <c r="BK14" s="68">
        <v>2</v>
      </c>
      <c r="BL14" s="68">
        <v>4</v>
      </c>
      <c r="BM14" s="68">
        <v>8</v>
      </c>
      <c r="BN14" s="68">
        <v>10</v>
      </c>
      <c r="BO14" s="68"/>
      <c r="BP14" s="68"/>
      <c r="BQ14" s="68"/>
      <c r="BR14" s="76"/>
      <c r="BS14" s="128">
        <f>SUM(BA14:BR15)</f>
        <v>80</v>
      </c>
      <c r="BT14" s="125"/>
      <c r="BU14" s="125"/>
      <c r="BV14" s="125">
        <f>COUNT(BA14:BR15)*3</f>
        <v>42</v>
      </c>
      <c r="BW14" s="125"/>
      <c r="BX14" s="126" t="s">
        <v>96</v>
      </c>
    </row>
    <row r="15" spans="1:76" ht="11.25" customHeight="1" x14ac:dyDescent="0.25">
      <c r="G15" s="96"/>
      <c r="H15" s="97"/>
      <c r="I15" s="125"/>
      <c r="J15" s="125"/>
      <c r="K15" s="125"/>
      <c r="L15" s="125"/>
      <c r="M15" s="125"/>
      <c r="N15" s="125"/>
      <c r="O15" s="125"/>
      <c r="P15" s="125"/>
      <c r="Q15" s="125"/>
      <c r="R15" s="70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7"/>
      <c r="AJ15" s="128"/>
      <c r="AK15" s="125"/>
      <c r="AL15" s="125"/>
      <c r="AM15" s="125"/>
      <c r="AN15" s="125"/>
      <c r="AO15" s="129"/>
      <c r="AP15" s="123"/>
      <c r="AQ15" s="124"/>
      <c r="AR15" s="125"/>
      <c r="AS15" s="125"/>
      <c r="AT15" s="125"/>
      <c r="AU15" s="125"/>
      <c r="AV15" s="125"/>
      <c r="AW15" s="125"/>
      <c r="AX15" s="125"/>
      <c r="AY15" s="125"/>
      <c r="AZ15" s="125"/>
      <c r="BA15" s="70"/>
      <c r="BB15" s="71"/>
      <c r="BC15" s="71"/>
      <c r="BD15" s="71"/>
      <c r="BE15" s="71"/>
      <c r="BF15" s="71"/>
      <c r="BG15" s="71"/>
      <c r="BH15" s="71"/>
      <c r="BI15" s="71"/>
      <c r="BJ15" s="71"/>
      <c r="BK15" s="71" t="s">
        <v>74</v>
      </c>
      <c r="BL15" s="71"/>
      <c r="BM15" s="71"/>
      <c r="BN15" s="71"/>
      <c r="BO15" s="71"/>
      <c r="BP15" s="71"/>
      <c r="BQ15" s="71"/>
      <c r="BR15" s="77"/>
      <c r="BS15" s="128"/>
      <c r="BT15" s="125"/>
      <c r="BU15" s="125"/>
      <c r="BV15" s="125"/>
      <c r="BW15" s="125"/>
      <c r="BX15" s="129"/>
    </row>
    <row r="16" spans="1:76" ht="11.25" customHeight="1" x14ac:dyDescent="0.25">
      <c r="G16" s="96">
        <v>5</v>
      </c>
      <c r="H16" s="97"/>
      <c r="I16" s="125" t="s">
        <v>53</v>
      </c>
      <c r="J16" s="125"/>
      <c r="K16" s="125"/>
      <c r="L16" s="125"/>
      <c r="M16" s="125"/>
      <c r="N16" s="125"/>
      <c r="O16" s="125"/>
      <c r="P16" s="125">
        <v>5</v>
      </c>
      <c r="Q16" s="125"/>
      <c r="R16" s="67">
        <v>4</v>
      </c>
      <c r="S16" s="68">
        <v>6</v>
      </c>
      <c r="T16" s="68">
        <v>2</v>
      </c>
      <c r="U16" s="68">
        <v>6</v>
      </c>
      <c r="V16" s="68">
        <v>0</v>
      </c>
      <c r="W16" s="68"/>
      <c r="X16" s="68"/>
      <c r="Y16" s="68" t="s">
        <v>66</v>
      </c>
      <c r="Z16" s="68"/>
      <c r="AA16" s="68"/>
      <c r="AB16" s="68"/>
      <c r="AC16" s="68"/>
      <c r="AD16" s="68"/>
      <c r="AE16" s="68"/>
      <c r="AF16" s="68"/>
      <c r="AG16" s="68"/>
      <c r="AH16" s="68"/>
      <c r="AI16" s="76"/>
      <c r="AJ16" s="128">
        <f>SUM(R16:AI17)</f>
        <v>18</v>
      </c>
      <c r="AK16" s="125"/>
      <c r="AL16" s="125"/>
      <c r="AM16" s="125">
        <f>COUNT(R16:AI17)*3</f>
        <v>15</v>
      </c>
      <c r="AN16" s="125"/>
      <c r="AO16" s="126">
        <v>5</v>
      </c>
      <c r="AP16" s="123">
        <v>5</v>
      </c>
      <c r="AQ16" s="124"/>
      <c r="AR16" s="125" t="s">
        <v>82</v>
      </c>
      <c r="AS16" s="125"/>
      <c r="AT16" s="125"/>
      <c r="AU16" s="125"/>
      <c r="AV16" s="125"/>
      <c r="AW16" s="125"/>
      <c r="AX16" s="125"/>
      <c r="AY16" s="125">
        <v>5</v>
      </c>
      <c r="AZ16" s="125"/>
      <c r="BA16" s="67">
        <v>5</v>
      </c>
      <c r="BB16" s="68">
        <v>4</v>
      </c>
      <c r="BC16" s="68">
        <v>12</v>
      </c>
      <c r="BD16" s="68">
        <v>7</v>
      </c>
      <c r="BE16" s="68">
        <v>6</v>
      </c>
      <c r="BF16" s="68">
        <v>3</v>
      </c>
      <c r="BG16" s="68"/>
      <c r="BH16" s="68"/>
      <c r="BI16" s="68" t="s">
        <v>92</v>
      </c>
      <c r="BJ16" s="68"/>
      <c r="BK16" s="68"/>
      <c r="BL16" s="68"/>
      <c r="BM16" s="68"/>
      <c r="BN16" s="68"/>
      <c r="BO16" s="68"/>
      <c r="BP16" s="68"/>
      <c r="BQ16" s="68"/>
      <c r="BR16" s="76"/>
      <c r="BS16" s="128">
        <f>SUM(BA16:BR17)</f>
        <v>37</v>
      </c>
      <c r="BT16" s="125"/>
      <c r="BU16" s="125"/>
      <c r="BV16" s="125">
        <f>COUNT(BA16:BR17)*3</f>
        <v>18</v>
      </c>
      <c r="BW16" s="125"/>
      <c r="BX16" s="126">
        <v>4</v>
      </c>
    </row>
    <row r="17" spans="7:76" ht="11.25" customHeight="1" x14ac:dyDescent="0.25">
      <c r="G17" s="96"/>
      <c r="H17" s="97"/>
      <c r="I17" s="125"/>
      <c r="J17" s="125"/>
      <c r="K17" s="125"/>
      <c r="L17" s="125"/>
      <c r="M17" s="125"/>
      <c r="N17" s="125"/>
      <c r="O17" s="125"/>
      <c r="P17" s="125"/>
      <c r="Q17" s="125"/>
      <c r="R17" s="70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7"/>
      <c r="AJ17" s="128"/>
      <c r="AK17" s="125"/>
      <c r="AL17" s="125"/>
      <c r="AM17" s="125"/>
      <c r="AN17" s="125"/>
      <c r="AO17" s="129"/>
      <c r="AP17" s="123"/>
      <c r="AQ17" s="124"/>
      <c r="AR17" s="125"/>
      <c r="AS17" s="125"/>
      <c r="AT17" s="125"/>
      <c r="AU17" s="125"/>
      <c r="AV17" s="125"/>
      <c r="AW17" s="125"/>
      <c r="AX17" s="125"/>
      <c r="AY17" s="125"/>
      <c r="AZ17" s="125"/>
      <c r="BA17" s="70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7"/>
      <c r="BS17" s="128"/>
      <c r="BT17" s="125"/>
      <c r="BU17" s="125"/>
      <c r="BV17" s="125"/>
      <c r="BW17" s="125"/>
      <c r="BX17" s="129"/>
    </row>
    <row r="18" spans="7:76" ht="11.25" customHeight="1" x14ac:dyDescent="0.25">
      <c r="G18" s="96">
        <v>6</v>
      </c>
      <c r="H18" s="97"/>
      <c r="I18" s="125" t="s">
        <v>55</v>
      </c>
      <c r="J18" s="125"/>
      <c r="K18" s="125"/>
      <c r="L18" s="125"/>
      <c r="M18" s="125"/>
      <c r="N18" s="125"/>
      <c r="O18" s="125"/>
      <c r="P18" s="125">
        <v>4</v>
      </c>
      <c r="Q18" s="125"/>
      <c r="R18" s="67">
        <v>8</v>
      </c>
      <c r="S18" s="68">
        <v>7</v>
      </c>
      <c r="T18" s="68">
        <v>4</v>
      </c>
      <c r="U18" s="69">
        <v>6</v>
      </c>
      <c r="V18" s="68"/>
      <c r="W18" s="68"/>
      <c r="X18" s="68" t="s">
        <v>70</v>
      </c>
      <c r="Y18" s="68" t="s">
        <v>72</v>
      </c>
      <c r="Z18" s="68"/>
      <c r="AA18" s="68"/>
      <c r="AB18" s="68"/>
      <c r="AC18" s="68"/>
      <c r="AD18" s="68"/>
      <c r="AE18" s="68"/>
      <c r="AF18" s="68"/>
      <c r="AG18" s="68"/>
      <c r="AH18" s="68"/>
      <c r="AI18" s="76"/>
      <c r="AJ18" s="128">
        <f>SUM(R18:AI19)</f>
        <v>25</v>
      </c>
      <c r="AK18" s="125"/>
      <c r="AL18" s="125"/>
      <c r="AM18" s="125">
        <f>COUNT(R18:AI19)*3</f>
        <v>12</v>
      </c>
      <c r="AN18" s="125"/>
      <c r="AO18" s="126">
        <v>7</v>
      </c>
      <c r="AP18" s="123">
        <v>6</v>
      </c>
      <c r="AQ18" s="124"/>
      <c r="AR18" s="125" t="s">
        <v>83</v>
      </c>
      <c r="AS18" s="125"/>
      <c r="AT18" s="125"/>
      <c r="AU18" s="125"/>
      <c r="AV18" s="125"/>
      <c r="AW18" s="125"/>
      <c r="AX18" s="125"/>
      <c r="AY18" s="125">
        <v>5</v>
      </c>
      <c r="AZ18" s="125"/>
      <c r="BA18" s="67">
        <v>3</v>
      </c>
      <c r="BB18" s="68">
        <v>5</v>
      </c>
      <c r="BC18" s="68">
        <v>6</v>
      </c>
      <c r="BD18" s="68">
        <v>3</v>
      </c>
      <c r="BE18" s="68"/>
      <c r="BF18" s="68"/>
      <c r="BG18" s="68"/>
      <c r="BH18" s="68"/>
      <c r="BI18" s="68" t="s">
        <v>66</v>
      </c>
      <c r="BJ18" s="68"/>
      <c r="BK18" s="68"/>
      <c r="BL18" s="68"/>
      <c r="BM18" s="68"/>
      <c r="BN18" s="68"/>
      <c r="BO18" s="68"/>
      <c r="BP18" s="68"/>
      <c r="BQ18" s="68"/>
      <c r="BR18" s="76"/>
      <c r="BS18" s="128">
        <f>SUM(BA18:BR19)</f>
        <v>17</v>
      </c>
      <c r="BT18" s="125"/>
      <c r="BU18" s="125"/>
      <c r="BV18" s="125">
        <f>COUNT(BA18:BR19)*3</f>
        <v>12</v>
      </c>
      <c r="BW18" s="125"/>
      <c r="BX18" s="126">
        <v>5</v>
      </c>
    </row>
    <row r="19" spans="7:76" ht="11.25" customHeight="1" x14ac:dyDescent="0.25">
      <c r="G19" s="96"/>
      <c r="H19" s="97"/>
      <c r="I19" s="125"/>
      <c r="J19" s="125"/>
      <c r="K19" s="125"/>
      <c r="L19" s="125"/>
      <c r="M19" s="125"/>
      <c r="N19" s="125"/>
      <c r="O19" s="125"/>
      <c r="P19" s="125"/>
      <c r="Q19" s="125"/>
      <c r="R19" s="70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7"/>
      <c r="AJ19" s="128"/>
      <c r="AK19" s="125"/>
      <c r="AL19" s="125"/>
      <c r="AM19" s="125"/>
      <c r="AN19" s="125"/>
      <c r="AO19" s="129"/>
      <c r="AP19" s="123"/>
      <c r="AQ19" s="124"/>
      <c r="AR19" s="125"/>
      <c r="AS19" s="125"/>
      <c r="AT19" s="125"/>
      <c r="AU19" s="125"/>
      <c r="AV19" s="125"/>
      <c r="AW19" s="125"/>
      <c r="AX19" s="125"/>
      <c r="AY19" s="125"/>
      <c r="AZ19" s="125"/>
      <c r="BA19" s="70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7"/>
      <c r="BS19" s="128"/>
      <c r="BT19" s="125"/>
      <c r="BU19" s="125"/>
      <c r="BV19" s="125"/>
      <c r="BW19" s="125"/>
      <c r="BX19" s="129"/>
    </row>
    <row r="20" spans="7:76" ht="11.25" customHeight="1" x14ac:dyDescent="0.25">
      <c r="G20" s="96">
        <v>7</v>
      </c>
      <c r="H20" s="97"/>
      <c r="I20" s="125" t="s">
        <v>57</v>
      </c>
      <c r="J20" s="125"/>
      <c r="K20" s="125"/>
      <c r="L20" s="125"/>
      <c r="M20" s="125"/>
      <c r="N20" s="125"/>
      <c r="O20" s="125"/>
      <c r="P20" s="125">
        <v>4</v>
      </c>
      <c r="Q20" s="125"/>
      <c r="R20" s="67">
        <v>8</v>
      </c>
      <c r="S20" s="68">
        <v>4</v>
      </c>
      <c r="T20" s="68">
        <v>4</v>
      </c>
      <c r="U20" s="68"/>
      <c r="V20" s="68"/>
      <c r="W20" s="68"/>
      <c r="X20" s="68" t="s">
        <v>70</v>
      </c>
      <c r="Y20" s="68" t="s">
        <v>73</v>
      </c>
      <c r="Z20" s="68"/>
      <c r="AA20" s="68"/>
      <c r="AB20" s="68"/>
      <c r="AC20" s="68"/>
      <c r="AD20" s="68"/>
      <c r="AE20" s="68"/>
      <c r="AF20" s="68"/>
      <c r="AG20" s="68"/>
      <c r="AH20" s="68"/>
      <c r="AI20" s="76"/>
      <c r="AJ20" s="128">
        <f>SUM(R20:AI21)</f>
        <v>16</v>
      </c>
      <c r="AK20" s="125"/>
      <c r="AL20" s="125"/>
      <c r="AM20" s="125">
        <f>COUNT(R20:AI21)*3</f>
        <v>9</v>
      </c>
      <c r="AN20" s="125"/>
      <c r="AO20" s="126">
        <v>6</v>
      </c>
      <c r="AP20" s="123">
        <v>7</v>
      </c>
      <c r="AQ20" s="124"/>
      <c r="AR20" s="125" t="s">
        <v>81</v>
      </c>
      <c r="AS20" s="125"/>
      <c r="AT20" s="125"/>
      <c r="AU20" s="125"/>
      <c r="AV20" s="125"/>
      <c r="AW20" s="125"/>
      <c r="AX20" s="125"/>
      <c r="AY20" s="125">
        <v>4</v>
      </c>
      <c r="AZ20" s="125"/>
      <c r="BA20" s="67">
        <v>6</v>
      </c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76"/>
      <c r="BS20" s="128">
        <f>SUM(BA20:BR21)</f>
        <v>6</v>
      </c>
      <c r="BT20" s="125"/>
      <c r="BU20" s="125"/>
      <c r="BV20" s="125">
        <f>COUNT(BA20:BR21)*3</f>
        <v>3</v>
      </c>
      <c r="BW20" s="125"/>
      <c r="BX20" s="126" t="s">
        <v>96</v>
      </c>
    </row>
    <row r="21" spans="7:76" ht="11.25" customHeight="1" x14ac:dyDescent="0.25">
      <c r="G21" s="96"/>
      <c r="H21" s="97"/>
      <c r="I21" s="125"/>
      <c r="J21" s="125"/>
      <c r="K21" s="125"/>
      <c r="L21" s="125"/>
      <c r="M21" s="125"/>
      <c r="N21" s="125"/>
      <c r="O21" s="125"/>
      <c r="P21" s="125"/>
      <c r="Q21" s="125"/>
      <c r="R21" s="70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7"/>
      <c r="AJ21" s="128"/>
      <c r="AK21" s="125"/>
      <c r="AL21" s="125"/>
      <c r="AM21" s="125"/>
      <c r="AN21" s="125"/>
      <c r="AO21" s="129"/>
      <c r="AP21" s="123"/>
      <c r="AQ21" s="124"/>
      <c r="AR21" s="125"/>
      <c r="AS21" s="125"/>
      <c r="AT21" s="125"/>
      <c r="AU21" s="125"/>
      <c r="AV21" s="125"/>
      <c r="AW21" s="125"/>
      <c r="AX21" s="125"/>
      <c r="AY21" s="125"/>
      <c r="AZ21" s="125"/>
      <c r="BA21" s="70"/>
      <c r="BB21" s="71"/>
      <c r="BC21" s="71"/>
      <c r="BD21" s="71"/>
      <c r="BE21" s="71"/>
      <c r="BF21" s="71"/>
      <c r="BG21" s="71"/>
      <c r="BH21" s="71"/>
      <c r="BI21" s="71"/>
      <c r="BJ21" s="71"/>
      <c r="BK21" s="71" t="s">
        <v>74</v>
      </c>
      <c r="BL21" s="71"/>
      <c r="BM21" s="71"/>
      <c r="BN21" s="71"/>
      <c r="BO21" s="71"/>
      <c r="BP21" s="71"/>
      <c r="BQ21" s="71"/>
      <c r="BR21" s="77"/>
      <c r="BS21" s="128"/>
      <c r="BT21" s="125"/>
      <c r="BU21" s="125"/>
      <c r="BV21" s="125"/>
      <c r="BW21" s="125"/>
      <c r="BX21" s="129"/>
    </row>
    <row r="22" spans="7:76" ht="11.25" customHeight="1" x14ac:dyDescent="0.25">
      <c r="G22" s="96">
        <v>8</v>
      </c>
      <c r="H22" s="97"/>
      <c r="I22" s="125" t="s">
        <v>60</v>
      </c>
      <c r="J22" s="125"/>
      <c r="K22" s="125"/>
      <c r="L22" s="125"/>
      <c r="M22" s="125"/>
      <c r="N22" s="125"/>
      <c r="O22" s="125"/>
      <c r="P22" s="125">
        <v>3</v>
      </c>
      <c r="Q22" s="125"/>
      <c r="R22" s="72">
        <v>3</v>
      </c>
      <c r="S22" s="68"/>
      <c r="T22" s="68"/>
      <c r="U22" s="68"/>
      <c r="V22" s="68"/>
      <c r="W22" s="68"/>
      <c r="X22" s="68" t="s">
        <v>70</v>
      </c>
      <c r="Y22" s="68" t="s">
        <v>72</v>
      </c>
      <c r="Z22" s="68"/>
      <c r="AA22" s="68"/>
      <c r="AB22" s="68"/>
      <c r="AC22" s="68"/>
      <c r="AD22" s="68"/>
      <c r="AE22" s="68"/>
      <c r="AF22" s="68"/>
      <c r="AG22" s="68"/>
      <c r="AH22" s="68"/>
      <c r="AI22" s="76"/>
      <c r="AJ22" s="128">
        <f>SUM(R22:AI23)</f>
        <v>3</v>
      </c>
      <c r="AK22" s="125"/>
      <c r="AL22" s="125"/>
      <c r="AM22" s="125">
        <f>COUNT(R22:AI23)*3</f>
        <v>3</v>
      </c>
      <c r="AN22" s="125"/>
      <c r="AO22" s="126">
        <v>8</v>
      </c>
      <c r="AP22" s="123">
        <v>8</v>
      </c>
      <c r="AQ22" s="124"/>
      <c r="AR22" s="125" t="s">
        <v>63</v>
      </c>
      <c r="AS22" s="125"/>
      <c r="AT22" s="125"/>
      <c r="AU22" s="125"/>
      <c r="AV22" s="125"/>
      <c r="AW22" s="125"/>
      <c r="AX22" s="125"/>
      <c r="AY22" s="125">
        <v>3</v>
      </c>
      <c r="AZ22" s="125"/>
      <c r="BA22" s="67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76"/>
      <c r="BS22" s="125"/>
      <c r="BT22" s="125"/>
      <c r="BU22" s="125"/>
      <c r="BV22" s="125"/>
      <c r="BW22" s="125"/>
      <c r="BX22" s="126"/>
    </row>
    <row r="23" spans="7:76" ht="11.25" customHeight="1" x14ac:dyDescent="0.25">
      <c r="G23" s="96"/>
      <c r="H23" s="97"/>
      <c r="I23" s="125"/>
      <c r="J23" s="125"/>
      <c r="K23" s="125"/>
      <c r="L23" s="125"/>
      <c r="M23" s="125"/>
      <c r="N23" s="125"/>
      <c r="O23" s="125"/>
      <c r="P23" s="125"/>
      <c r="Q23" s="125"/>
      <c r="R23" s="70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7"/>
      <c r="AJ23" s="128"/>
      <c r="AK23" s="125"/>
      <c r="AL23" s="125"/>
      <c r="AM23" s="125"/>
      <c r="AN23" s="125"/>
      <c r="AO23" s="129"/>
      <c r="AP23" s="123"/>
      <c r="AQ23" s="124"/>
      <c r="AR23" s="125"/>
      <c r="AS23" s="125"/>
      <c r="AT23" s="125"/>
      <c r="AU23" s="125"/>
      <c r="AV23" s="125"/>
      <c r="AW23" s="125"/>
      <c r="AX23" s="125"/>
      <c r="AY23" s="125"/>
      <c r="AZ23" s="125"/>
      <c r="BA23" s="70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7"/>
      <c r="BS23" s="125"/>
      <c r="BT23" s="125"/>
      <c r="BU23" s="125"/>
      <c r="BV23" s="125"/>
      <c r="BW23" s="125"/>
      <c r="BX23" s="129"/>
    </row>
    <row r="24" spans="7:76" ht="11.25" customHeight="1" x14ac:dyDescent="0.25">
      <c r="G24" s="96">
        <v>9</v>
      </c>
      <c r="H24" s="97"/>
      <c r="I24" s="125" t="s">
        <v>54</v>
      </c>
      <c r="J24" s="125"/>
      <c r="K24" s="125"/>
      <c r="L24" s="125"/>
      <c r="M24" s="125"/>
      <c r="N24" s="125"/>
      <c r="O24" s="125"/>
      <c r="P24" s="125">
        <v>2</v>
      </c>
      <c r="Q24" s="125"/>
      <c r="R24" s="72">
        <v>9</v>
      </c>
      <c r="S24" s="69">
        <v>6</v>
      </c>
      <c r="T24" s="68"/>
      <c r="U24" s="68"/>
      <c r="V24" s="68"/>
      <c r="W24" s="68"/>
      <c r="X24" s="68" t="s">
        <v>70</v>
      </c>
      <c r="Y24" s="68" t="s">
        <v>72</v>
      </c>
      <c r="Z24" s="68"/>
      <c r="AA24" s="68"/>
      <c r="AB24" s="68"/>
      <c r="AC24" s="68"/>
      <c r="AD24" s="68"/>
      <c r="AE24" s="68"/>
      <c r="AF24" s="68"/>
      <c r="AG24" s="68"/>
      <c r="AH24" s="68"/>
      <c r="AI24" s="76"/>
      <c r="AJ24" s="128">
        <f>SUM(R24:AI25)</f>
        <v>15</v>
      </c>
      <c r="AK24" s="125"/>
      <c r="AL24" s="125"/>
      <c r="AM24" s="125">
        <f>COUNT(R24:AI25)*3</f>
        <v>6</v>
      </c>
      <c r="AN24" s="125"/>
      <c r="AO24" s="126">
        <v>10</v>
      </c>
      <c r="AP24" s="123">
        <v>9</v>
      </c>
      <c r="AQ24" s="124"/>
      <c r="AR24" s="125" t="s">
        <v>61</v>
      </c>
      <c r="AS24" s="125"/>
      <c r="AT24" s="125"/>
      <c r="AU24" s="125"/>
      <c r="AV24" s="125"/>
      <c r="AW24" s="125"/>
      <c r="AX24" s="125"/>
      <c r="AY24" s="125">
        <v>3</v>
      </c>
      <c r="AZ24" s="125"/>
      <c r="BA24" s="67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76"/>
      <c r="BS24" s="125"/>
      <c r="BT24" s="125"/>
      <c r="BU24" s="125"/>
      <c r="BV24" s="125"/>
      <c r="BW24" s="125"/>
      <c r="BX24" s="126"/>
    </row>
    <row r="25" spans="7:76" ht="11.25" customHeight="1" x14ac:dyDescent="0.25">
      <c r="G25" s="96"/>
      <c r="H25" s="97"/>
      <c r="I25" s="125"/>
      <c r="J25" s="125"/>
      <c r="K25" s="125"/>
      <c r="L25" s="125"/>
      <c r="M25" s="125"/>
      <c r="N25" s="125"/>
      <c r="O25" s="125"/>
      <c r="P25" s="125"/>
      <c r="Q25" s="125"/>
      <c r="R25" s="70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7"/>
      <c r="AJ25" s="128"/>
      <c r="AK25" s="125"/>
      <c r="AL25" s="125"/>
      <c r="AM25" s="125"/>
      <c r="AN25" s="125"/>
      <c r="AO25" s="129"/>
      <c r="AP25" s="123"/>
      <c r="AQ25" s="124"/>
      <c r="AR25" s="125"/>
      <c r="AS25" s="125"/>
      <c r="AT25" s="125"/>
      <c r="AU25" s="125"/>
      <c r="AV25" s="125"/>
      <c r="AW25" s="125"/>
      <c r="AX25" s="125"/>
      <c r="AY25" s="125"/>
      <c r="AZ25" s="125"/>
      <c r="BA25" s="70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7"/>
      <c r="BS25" s="125"/>
      <c r="BT25" s="125"/>
      <c r="BU25" s="125"/>
      <c r="BV25" s="125"/>
      <c r="BW25" s="125"/>
      <c r="BX25" s="129"/>
    </row>
    <row r="26" spans="7:76" ht="11.25" customHeight="1" x14ac:dyDescent="0.25">
      <c r="G26" s="96">
        <v>10</v>
      </c>
      <c r="H26" s="97"/>
      <c r="I26" s="125" t="s">
        <v>56</v>
      </c>
      <c r="J26" s="125"/>
      <c r="K26" s="125"/>
      <c r="L26" s="125"/>
      <c r="M26" s="125"/>
      <c r="N26" s="125"/>
      <c r="O26" s="125"/>
      <c r="P26" s="125">
        <v>1</v>
      </c>
      <c r="Q26" s="125"/>
      <c r="R26" s="72">
        <v>5</v>
      </c>
      <c r="S26" s="68"/>
      <c r="T26" s="68"/>
      <c r="U26" s="68"/>
      <c r="V26" s="68"/>
      <c r="W26" s="68"/>
      <c r="X26" s="68" t="s">
        <v>70</v>
      </c>
      <c r="Y26" s="68" t="s">
        <v>72</v>
      </c>
      <c r="Z26" s="68"/>
      <c r="AA26" s="68"/>
      <c r="AB26" s="68"/>
      <c r="AC26" s="68"/>
      <c r="AD26" s="68"/>
      <c r="AE26" s="68"/>
      <c r="AF26" s="68"/>
      <c r="AG26" s="68"/>
      <c r="AH26" s="68"/>
      <c r="AI26" s="76"/>
      <c r="AJ26" s="128">
        <f>SUM(R26:AI27)</f>
        <v>5</v>
      </c>
      <c r="AK26" s="125"/>
      <c r="AL26" s="125"/>
      <c r="AM26" s="125">
        <f>COUNT(R26:AI27)*3</f>
        <v>3</v>
      </c>
      <c r="AN26" s="125"/>
      <c r="AO26" s="126">
        <v>9</v>
      </c>
      <c r="AP26" s="123">
        <v>10</v>
      </c>
      <c r="AQ26" s="124"/>
      <c r="AR26" s="125" t="s">
        <v>59</v>
      </c>
      <c r="AS26" s="125"/>
      <c r="AT26" s="125"/>
      <c r="AU26" s="125"/>
      <c r="AV26" s="125"/>
      <c r="AW26" s="125"/>
      <c r="AX26" s="125"/>
      <c r="AY26" s="125">
        <v>2</v>
      </c>
      <c r="AZ26" s="125"/>
      <c r="BA26" s="67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76"/>
      <c r="BS26" s="125"/>
      <c r="BT26" s="125"/>
      <c r="BU26" s="125"/>
      <c r="BV26" s="125"/>
      <c r="BW26" s="125"/>
      <c r="BX26" s="126"/>
    </row>
    <row r="27" spans="7:76" ht="11.25" customHeight="1" x14ac:dyDescent="0.25">
      <c r="G27" s="96"/>
      <c r="H27" s="97"/>
      <c r="I27" s="125"/>
      <c r="J27" s="125"/>
      <c r="K27" s="125"/>
      <c r="L27" s="125"/>
      <c r="M27" s="125"/>
      <c r="N27" s="125"/>
      <c r="O27" s="125"/>
      <c r="P27" s="125"/>
      <c r="Q27" s="125"/>
      <c r="R27" s="70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7"/>
      <c r="AJ27" s="128"/>
      <c r="AK27" s="125"/>
      <c r="AL27" s="125"/>
      <c r="AM27" s="125"/>
      <c r="AN27" s="125"/>
      <c r="AO27" s="129"/>
      <c r="AP27" s="123"/>
      <c r="AQ27" s="124"/>
      <c r="AR27" s="125"/>
      <c r="AS27" s="125"/>
      <c r="AT27" s="125"/>
      <c r="AU27" s="125"/>
      <c r="AV27" s="125"/>
      <c r="AW27" s="125"/>
      <c r="AX27" s="125"/>
      <c r="AY27" s="125"/>
      <c r="AZ27" s="125"/>
      <c r="BA27" s="70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7"/>
      <c r="BS27" s="125"/>
      <c r="BT27" s="125"/>
      <c r="BU27" s="125"/>
      <c r="BV27" s="125"/>
      <c r="BW27" s="125"/>
      <c r="BX27" s="129"/>
    </row>
    <row r="28" spans="7:76" ht="11.25" customHeight="1" x14ac:dyDescent="0.25">
      <c r="G28" s="96">
        <v>11</v>
      </c>
      <c r="H28" s="97"/>
      <c r="I28" s="125" t="s">
        <v>58</v>
      </c>
      <c r="J28" s="125"/>
      <c r="K28" s="125"/>
      <c r="L28" s="125"/>
      <c r="M28" s="125"/>
      <c r="N28" s="125"/>
      <c r="O28" s="125"/>
      <c r="P28" s="125">
        <v>0</v>
      </c>
      <c r="Q28" s="125"/>
      <c r="R28" s="67"/>
      <c r="S28" s="68"/>
      <c r="T28" s="68"/>
      <c r="U28" s="68" t="s">
        <v>74</v>
      </c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76"/>
      <c r="AJ28" s="128">
        <f>SUM(R28:AI29)</f>
        <v>0</v>
      </c>
      <c r="AK28" s="125"/>
      <c r="AL28" s="125"/>
      <c r="AM28" s="125">
        <f>COUNT(R28:AI29)*3</f>
        <v>0</v>
      </c>
      <c r="AN28" s="125"/>
      <c r="AO28" s="126" t="s">
        <v>96</v>
      </c>
      <c r="AP28" s="123">
        <v>11</v>
      </c>
      <c r="AQ28" s="124"/>
      <c r="AR28" s="125" t="s">
        <v>62</v>
      </c>
      <c r="AS28" s="125"/>
      <c r="AT28" s="125"/>
      <c r="AU28" s="125"/>
      <c r="AV28" s="125"/>
      <c r="AW28" s="125"/>
      <c r="AX28" s="125"/>
      <c r="AY28" s="125">
        <v>0</v>
      </c>
      <c r="AZ28" s="125"/>
      <c r="BA28" s="67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76"/>
      <c r="BS28" s="125"/>
      <c r="BT28" s="125"/>
      <c r="BU28" s="125"/>
      <c r="BV28" s="125"/>
      <c r="BW28" s="125"/>
      <c r="BX28" s="126"/>
    </row>
    <row r="29" spans="7:76" ht="11.25" customHeight="1" x14ac:dyDescent="0.25">
      <c r="G29" s="96"/>
      <c r="H29" s="97"/>
      <c r="I29" s="125"/>
      <c r="J29" s="125"/>
      <c r="K29" s="125"/>
      <c r="L29" s="125"/>
      <c r="M29" s="125"/>
      <c r="N29" s="125"/>
      <c r="O29" s="125"/>
      <c r="P29" s="125"/>
      <c r="Q29" s="125"/>
      <c r="R29" s="70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7"/>
      <c r="AJ29" s="128"/>
      <c r="AK29" s="125"/>
      <c r="AL29" s="125"/>
      <c r="AM29" s="125"/>
      <c r="AN29" s="125"/>
      <c r="AO29" s="127"/>
      <c r="AP29" s="123"/>
      <c r="AQ29" s="124"/>
      <c r="AR29" s="125"/>
      <c r="AS29" s="125"/>
      <c r="AT29" s="125"/>
      <c r="AU29" s="125"/>
      <c r="AV29" s="125"/>
      <c r="AW29" s="125"/>
      <c r="AX29" s="125"/>
      <c r="AY29" s="125"/>
      <c r="AZ29" s="125"/>
      <c r="BA29" s="70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7"/>
      <c r="BS29" s="126"/>
      <c r="BT29" s="126"/>
      <c r="BU29" s="126"/>
      <c r="BV29" s="126"/>
      <c r="BW29" s="126"/>
      <c r="BX29" s="127"/>
    </row>
    <row r="30" spans="7:76" ht="11.25" customHeight="1" x14ac:dyDescent="0.25">
      <c r="I30" s="111" t="s">
        <v>27</v>
      </c>
      <c r="J30" s="112"/>
      <c r="K30" s="112"/>
      <c r="L30" s="112"/>
      <c r="M30" s="65">
        <v>1</v>
      </c>
      <c r="N30" s="65">
        <v>0</v>
      </c>
      <c r="O30" s="65">
        <v>2</v>
      </c>
      <c r="P30" s="65">
        <v>1</v>
      </c>
      <c r="Q30" s="66">
        <v>0</v>
      </c>
      <c r="U30" s="111" t="s">
        <v>28</v>
      </c>
      <c r="V30" s="112"/>
      <c r="W30" s="112"/>
      <c r="X30" s="112"/>
      <c r="Y30" s="115">
        <f>AN30/(SUM(AM8:AN29)/6)</f>
        <v>10.432432432432432</v>
      </c>
      <c r="Z30" s="115"/>
      <c r="AA30" s="115"/>
      <c r="AB30" s="115"/>
      <c r="AC30" s="116"/>
      <c r="AG30" s="119" t="s">
        <v>29</v>
      </c>
      <c r="AH30" s="120"/>
      <c r="AI30" s="120"/>
      <c r="AJ30" s="105">
        <f>MAX(AO8:AO29)</f>
        <v>10</v>
      </c>
      <c r="AK30" s="107" t="s">
        <v>30</v>
      </c>
      <c r="AL30" s="107"/>
      <c r="AM30" s="107"/>
      <c r="AN30" s="105">
        <f>SUM(AJ8:AL29)+SUM(M30:Q31)</f>
        <v>193</v>
      </c>
      <c r="AO30" s="109"/>
      <c r="AR30" s="111" t="s">
        <v>27</v>
      </c>
      <c r="AS30" s="112"/>
      <c r="AT30" s="112"/>
      <c r="AU30" s="112"/>
      <c r="AV30" s="65">
        <v>2</v>
      </c>
      <c r="AW30" s="65">
        <v>1</v>
      </c>
      <c r="AX30" s="65">
        <v>2</v>
      </c>
      <c r="AY30" s="65">
        <v>1</v>
      </c>
      <c r="AZ30" s="66">
        <v>0</v>
      </c>
      <c r="BD30" s="111" t="s">
        <v>28</v>
      </c>
      <c r="BE30" s="112"/>
      <c r="BF30" s="112"/>
      <c r="BG30" s="112"/>
      <c r="BH30" s="115">
        <f>BW30/(SUM(BV8:BW29)/6)</f>
        <v>10</v>
      </c>
      <c r="BI30" s="115"/>
      <c r="BJ30" s="115"/>
      <c r="BK30" s="115"/>
      <c r="BL30" s="116"/>
      <c r="BP30" s="119" t="s">
        <v>29</v>
      </c>
      <c r="BQ30" s="120"/>
      <c r="BR30" s="120"/>
      <c r="BS30" s="105">
        <f>MAX(BX8:BX29)</f>
        <v>5</v>
      </c>
      <c r="BT30" s="107" t="s">
        <v>30</v>
      </c>
      <c r="BU30" s="107"/>
      <c r="BV30" s="107"/>
      <c r="BW30" s="105">
        <f>SUM(BS8:BU29)+SUM(AV30:AZ31)</f>
        <v>195</v>
      </c>
      <c r="BX30" s="109"/>
    </row>
    <row r="31" spans="7:76" ht="11.25" customHeight="1" x14ac:dyDescent="0.25">
      <c r="I31" s="113"/>
      <c r="J31" s="114"/>
      <c r="K31" s="114"/>
      <c r="L31" s="114"/>
      <c r="M31" s="41"/>
      <c r="N31" s="41"/>
      <c r="O31" s="41"/>
      <c r="P31" s="41"/>
      <c r="Q31" s="42"/>
      <c r="U31" s="113"/>
      <c r="V31" s="114"/>
      <c r="W31" s="114"/>
      <c r="X31" s="114"/>
      <c r="Y31" s="117"/>
      <c r="Z31" s="117"/>
      <c r="AA31" s="117"/>
      <c r="AB31" s="117"/>
      <c r="AC31" s="118"/>
      <c r="AG31" s="121"/>
      <c r="AH31" s="122"/>
      <c r="AI31" s="122"/>
      <c r="AJ31" s="106"/>
      <c r="AK31" s="108"/>
      <c r="AL31" s="108"/>
      <c r="AM31" s="108"/>
      <c r="AN31" s="106"/>
      <c r="AO31" s="110"/>
      <c r="AR31" s="113"/>
      <c r="AS31" s="114"/>
      <c r="AT31" s="114"/>
      <c r="AU31" s="114"/>
      <c r="AV31" s="41"/>
      <c r="AW31" s="41"/>
      <c r="AX31" s="41"/>
      <c r="AY31" s="41"/>
      <c r="AZ31" s="42"/>
      <c r="BD31" s="113"/>
      <c r="BE31" s="114"/>
      <c r="BF31" s="114"/>
      <c r="BG31" s="114"/>
      <c r="BH31" s="117"/>
      <c r="BI31" s="117"/>
      <c r="BJ31" s="117"/>
      <c r="BK31" s="117"/>
      <c r="BL31" s="118"/>
      <c r="BP31" s="121"/>
      <c r="BQ31" s="122"/>
      <c r="BR31" s="122"/>
      <c r="BS31" s="106"/>
      <c r="BT31" s="108"/>
      <c r="BU31" s="108"/>
      <c r="BV31" s="108"/>
      <c r="BW31" s="106"/>
      <c r="BX31" s="110"/>
    </row>
    <row r="34" spans="7:76" ht="11.25" customHeight="1" x14ac:dyDescent="0.25">
      <c r="I34" s="104" t="s">
        <v>31</v>
      </c>
      <c r="J34" s="104"/>
      <c r="K34" s="104"/>
      <c r="L34" s="104"/>
      <c r="M34" s="104"/>
      <c r="N34" s="104"/>
      <c r="O34" s="104"/>
      <c r="P34" s="103" t="s">
        <v>23</v>
      </c>
      <c r="Q34" s="103"/>
      <c r="R34" s="103">
        <v>1</v>
      </c>
      <c r="S34" s="103"/>
      <c r="T34" s="103">
        <v>2</v>
      </c>
      <c r="U34" s="103"/>
      <c r="V34" s="103">
        <v>3</v>
      </c>
      <c r="W34" s="103"/>
      <c r="X34" s="103">
        <v>4</v>
      </c>
      <c r="Y34" s="103"/>
      <c r="Z34" s="103" t="s">
        <v>32</v>
      </c>
      <c r="AA34" s="103"/>
      <c r="AB34" s="103" t="s">
        <v>33</v>
      </c>
      <c r="AC34" s="103"/>
      <c r="AD34" s="103" t="s">
        <v>34</v>
      </c>
      <c r="AE34" s="103"/>
      <c r="AF34" s="103" t="s">
        <v>6</v>
      </c>
      <c r="AG34" s="103"/>
      <c r="AH34" s="103"/>
      <c r="AJ34" s="103" t="s">
        <v>35</v>
      </c>
      <c r="AK34" s="103"/>
      <c r="AL34" s="103"/>
      <c r="AM34" s="103"/>
      <c r="AN34" s="103"/>
      <c r="AO34" s="103"/>
      <c r="AR34" s="104" t="s">
        <v>31</v>
      </c>
      <c r="AS34" s="104"/>
      <c r="AT34" s="104"/>
      <c r="AU34" s="104"/>
      <c r="AV34" s="104"/>
      <c r="AW34" s="104"/>
      <c r="AX34" s="104"/>
      <c r="AY34" s="103" t="s">
        <v>23</v>
      </c>
      <c r="AZ34" s="103"/>
      <c r="BA34" s="103">
        <v>1</v>
      </c>
      <c r="BB34" s="103"/>
      <c r="BC34" s="103">
        <v>2</v>
      </c>
      <c r="BD34" s="103"/>
      <c r="BE34" s="103">
        <v>3</v>
      </c>
      <c r="BF34" s="103"/>
      <c r="BG34" s="103">
        <v>4</v>
      </c>
      <c r="BH34" s="103"/>
      <c r="BI34" s="103" t="s">
        <v>32</v>
      </c>
      <c r="BJ34" s="103"/>
      <c r="BK34" s="103" t="s">
        <v>33</v>
      </c>
      <c r="BL34" s="103"/>
      <c r="BM34" s="103" t="s">
        <v>34</v>
      </c>
      <c r="BN34" s="103"/>
      <c r="BO34" s="103" t="s">
        <v>6</v>
      </c>
      <c r="BP34" s="103"/>
      <c r="BQ34" s="103"/>
      <c r="BS34" s="103" t="s">
        <v>35</v>
      </c>
      <c r="BT34" s="103"/>
      <c r="BU34" s="103"/>
      <c r="BV34" s="103"/>
      <c r="BW34" s="103"/>
      <c r="BX34" s="103"/>
    </row>
    <row r="35" spans="7:76" ht="11.25" customHeight="1" x14ac:dyDescent="0.25">
      <c r="G35" s="96">
        <v>1</v>
      </c>
      <c r="H35" s="97"/>
      <c r="I35" s="95" t="s">
        <v>59</v>
      </c>
      <c r="J35" s="95"/>
      <c r="K35" s="95"/>
      <c r="L35" s="95"/>
      <c r="M35" s="95"/>
      <c r="N35" s="95"/>
      <c r="O35" s="95"/>
      <c r="P35" s="95">
        <v>7</v>
      </c>
      <c r="Q35" s="95"/>
      <c r="R35" s="94">
        <v>5</v>
      </c>
      <c r="S35" s="94"/>
      <c r="T35" s="94">
        <v>14</v>
      </c>
      <c r="U35" s="94"/>
      <c r="V35" s="94">
        <v>9</v>
      </c>
      <c r="W35" s="94"/>
      <c r="X35" s="94">
        <v>4</v>
      </c>
      <c r="Y35" s="94"/>
      <c r="Z35" s="98">
        <v>4</v>
      </c>
      <c r="AA35" s="98"/>
      <c r="AB35" s="98">
        <v>33</v>
      </c>
      <c r="AC35" s="98"/>
      <c r="AD35" s="98">
        <v>1</v>
      </c>
      <c r="AE35" s="98"/>
      <c r="AF35" s="94">
        <f>AB35/Z35</f>
        <v>8.25</v>
      </c>
      <c r="AG35" s="94"/>
      <c r="AH35" s="94"/>
      <c r="AJ35" s="62">
        <v>4</v>
      </c>
      <c r="AK35" s="79" t="s">
        <v>65</v>
      </c>
      <c r="AL35" s="80"/>
      <c r="AM35" s="80"/>
      <c r="AN35" s="80"/>
      <c r="AO35" s="81"/>
      <c r="AP35" s="96">
        <v>1</v>
      </c>
      <c r="AQ35" s="97"/>
      <c r="AR35" s="95" t="s">
        <v>58</v>
      </c>
      <c r="AS35" s="95"/>
      <c r="AT35" s="95"/>
      <c r="AU35" s="95"/>
      <c r="AV35" s="95"/>
      <c r="AW35" s="95"/>
      <c r="AX35" s="95"/>
      <c r="AY35" s="95">
        <v>9</v>
      </c>
      <c r="AZ35" s="95"/>
      <c r="BA35" s="94">
        <v>5</v>
      </c>
      <c r="BB35" s="94"/>
      <c r="BC35" s="94">
        <v>8</v>
      </c>
      <c r="BD35" s="94"/>
      <c r="BE35" s="94">
        <v>3</v>
      </c>
      <c r="BF35" s="94"/>
      <c r="BG35" s="94">
        <v>5</v>
      </c>
      <c r="BH35" s="94"/>
      <c r="BI35" s="98">
        <v>4</v>
      </c>
      <c r="BJ35" s="98"/>
      <c r="BK35" s="98">
        <v>23</v>
      </c>
      <c r="BL35" s="98"/>
      <c r="BM35" s="98">
        <v>1</v>
      </c>
      <c r="BN35" s="98"/>
      <c r="BO35" s="94">
        <f>BK35/BI35</f>
        <v>5.75</v>
      </c>
      <c r="BP35" s="94"/>
      <c r="BQ35" s="94"/>
      <c r="BS35" s="62">
        <v>4</v>
      </c>
      <c r="BT35" s="79" t="s">
        <v>87</v>
      </c>
      <c r="BU35" s="80"/>
      <c r="BV35" s="80"/>
      <c r="BW35" s="80"/>
      <c r="BX35" s="81"/>
    </row>
    <row r="36" spans="7:76" ht="11.25" customHeight="1" x14ac:dyDescent="0.25">
      <c r="G36" s="96"/>
      <c r="H36" s="97"/>
      <c r="I36" s="95"/>
      <c r="J36" s="95"/>
      <c r="K36" s="95"/>
      <c r="L36" s="95"/>
      <c r="M36" s="95"/>
      <c r="N36" s="95"/>
      <c r="O36" s="95"/>
      <c r="P36" s="95"/>
      <c r="Q36" s="95"/>
      <c r="R36" s="94"/>
      <c r="S36" s="94"/>
      <c r="T36" s="94"/>
      <c r="U36" s="94"/>
      <c r="V36" s="94"/>
      <c r="W36" s="94"/>
      <c r="X36" s="94"/>
      <c r="Y36" s="94"/>
      <c r="Z36" s="98"/>
      <c r="AA36" s="98"/>
      <c r="AB36" s="98"/>
      <c r="AC36" s="98"/>
      <c r="AD36" s="98"/>
      <c r="AE36" s="98"/>
      <c r="AF36" s="94"/>
      <c r="AG36" s="94"/>
      <c r="AH36" s="94"/>
      <c r="AJ36" s="63"/>
      <c r="AK36" s="82"/>
      <c r="AL36" s="82"/>
      <c r="AM36" s="82"/>
      <c r="AN36" s="82"/>
      <c r="AO36" s="83"/>
      <c r="AP36" s="96"/>
      <c r="AQ36" s="97"/>
      <c r="AR36" s="95"/>
      <c r="AS36" s="95"/>
      <c r="AT36" s="95"/>
      <c r="AU36" s="95"/>
      <c r="AV36" s="95"/>
      <c r="AW36" s="95"/>
      <c r="AX36" s="95"/>
      <c r="AY36" s="95"/>
      <c r="AZ36" s="95"/>
      <c r="BA36" s="94"/>
      <c r="BB36" s="94"/>
      <c r="BC36" s="94"/>
      <c r="BD36" s="94"/>
      <c r="BE36" s="94"/>
      <c r="BF36" s="94"/>
      <c r="BG36" s="94"/>
      <c r="BH36" s="94"/>
      <c r="BI36" s="98"/>
      <c r="BJ36" s="98"/>
      <c r="BK36" s="98"/>
      <c r="BL36" s="98"/>
      <c r="BM36" s="98"/>
      <c r="BN36" s="98"/>
      <c r="BO36" s="94"/>
      <c r="BP36" s="94"/>
      <c r="BQ36" s="94"/>
      <c r="BS36" s="63"/>
      <c r="BT36" s="82"/>
      <c r="BU36" s="82"/>
      <c r="BV36" s="82"/>
      <c r="BW36" s="82"/>
      <c r="BX36" s="83"/>
    </row>
    <row r="37" spans="7:76" ht="11.25" customHeight="1" x14ac:dyDescent="0.25">
      <c r="G37" s="96">
        <v>2</v>
      </c>
      <c r="H37" s="97"/>
      <c r="I37" s="95" t="s">
        <v>61</v>
      </c>
      <c r="J37" s="95"/>
      <c r="K37" s="95"/>
      <c r="L37" s="95"/>
      <c r="M37" s="95"/>
      <c r="N37" s="95"/>
      <c r="O37" s="95"/>
      <c r="P37" s="95">
        <v>6</v>
      </c>
      <c r="Q37" s="95"/>
      <c r="R37" s="94">
        <v>16</v>
      </c>
      <c r="S37" s="94"/>
      <c r="T37" s="94">
        <v>11</v>
      </c>
      <c r="U37" s="94"/>
      <c r="V37" s="94">
        <v>8</v>
      </c>
      <c r="W37" s="94"/>
      <c r="X37" s="94">
        <v>13</v>
      </c>
      <c r="Y37" s="94"/>
      <c r="Z37" s="98">
        <f>COUNT(R37:Y38)</f>
        <v>4</v>
      </c>
      <c r="AA37" s="98"/>
      <c r="AB37" s="98">
        <f>SUM(R37:Y38)</f>
        <v>48</v>
      </c>
      <c r="AC37" s="98"/>
      <c r="AD37" s="98">
        <v>1</v>
      </c>
      <c r="AE37" s="98"/>
      <c r="AF37" s="100">
        <f>AB37/Z37</f>
        <v>12</v>
      </c>
      <c r="AG37" s="100"/>
      <c r="AH37" s="100"/>
      <c r="AJ37" s="63"/>
      <c r="AK37" s="82"/>
      <c r="AL37" s="82"/>
      <c r="AM37" s="82"/>
      <c r="AN37" s="82"/>
      <c r="AO37" s="83"/>
      <c r="AP37" s="96">
        <v>2</v>
      </c>
      <c r="AQ37" s="97"/>
      <c r="AR37" s="95" t="s">
        <v>54</v>
      </c>
      <c r="AS37" s="95"/>
      <c r="AT37" s="95"/>
      <c r="AU37" s="95"/>
      <c r="AV37" s="95"/>
      <c r="AW37" s="95"/>
      <c r="AX37" s="95"/>
      <c r="AY37" s="95">
        <v>6</v>
      </c>
      <c r="AZ37" s="95"/>
      <c r="BA37" s="94">
        <v>8</v>
      </c>
      <c r="BB37" s="94"/>
      <c r="BC37" s="94">
        <v>2</v>
      </c>
      <c r="BD37" s="94"/>
      <c r="BE37" s="94">
        <v>6</v>
      </c>
      <c r="BF37" s="94"/>
      <c r="BG37" s="94">
        <v>13</v>
      </c>
      <c r="BH37" s="94"/>
      <c r="BI37" s="98">
        <v>4</v>
      </c>
      <c r="BJ37" s="98"/>
      <c r="BK37" s="98">
        <v>30</v>
      </c>
      <c r="BL37" s="98"/>
      <c r="BM37" s="98">
        <v>0</v>
      </c>
      <c r="BN37" s="98"/>
      <c r="BO37" s="100">
        <f>BK37/BI37</f>
        <v>7.5</v>
      </c>
      <c r="BP37" s="100"/>
      <c r="BQ37" s="100"/>
      <c r="BS37" s="63"/>
      <c r="BT37" s="82"/>
      <c r="BU37" s="82"/>
      <c r="BV37" s="82"/>
      <c r="BW37" s="82"/>
      <c r="BX37" s="83"/>
    </row>
    <row r="38" spans="7:76" ht="11.25" customHeight="1" x14ac:dyDescent="0.25">
      <c r="G38" s="96"/>
      <c r="H38" s="97"/>
      <c r="I38" s="95"/>
      <c r="J38" s="95"/>
      <c r="K38" s="95"/>
      <c r="L38" s="95"/>
      <c r="M38" s="95"/>
      <c r="N38" s="95"/>
      <c r="O38" s="95"/>
      <c r="P38" s="95"/>
      <c r="Q38" s="95"/>
      <c r="R38" s="94"/>
      <c r="S38" s="94"/>
      <c r="T38" s="94"/>
      <c r="U38" s="94"/>
      <c r="V38" s="94"/>
      <c r="W38" s="94"/>
      <c r="X38" s="94"/>
      <c r="Y38" s="94"/>
      <c r="Z38" s="98"/>
      <c r="AA38" s="98"/>
      <c r="AB38" s="98"/>
      <c r="AC38" s="98"/>
      <c r="AD38" s="98"/>
      <c r="AE38" s="98"/>
      <c r="AF38" s="100"/>
      <c r="AG38" s="100"/>
      <c r="AH38" s="100"/>
      <c r="AJ38" s="64"/>
      <c r="AK38" s="84"/>
      <c r="AL38" s="84"/>
      <c r="AM38" s="84"/>
      <c r="AN38" s="84"/>
      <c r="AO38" s="85"/>
      <c r="AP38" s="96"/>
      <c r="AQ38" s="97"/>
      <c r="AR38" s="95"/>
      <c r="AS38" s="95"/>
      <c r="AT38" s="95"/>
      <c r="AU38" s="95"/>
      <c r="AV38" s="95"/>
      <c r="AW38" s="95"/>
      <c r="AX38" s="95"/>
      <c r="AY38" s="95"/>
      <c r="AZ38" s="95"/>
      <c r="BA38" s="94"/>
      <c r="BB38" s="94"/>
      <c r="BC38" s="94"/>
      <c r="BD38" s="94"/>
      <c r="BE38" s="94"/>
      <c r="BF38" s="94"/>
      <c r="BG38" s="94"/>
      <c r="BH38" s="94"/>
      <c r="BI38" s="98"/>
      <c r="BJ38" s="98"/>
      <c r="BK38" s="98"/>
      <c r="BL38" s="98"/>
      <c r="BM38" s="98"/>
      <c r="BN38" s="98"/>
      <c r="BO38" s="100"/>
      <c r="BP38" s="100"/>
      <c r="BQ38" s="100"/>
      <c r="BS38" s="64"/>
      <c r="BT38" s="84"/>
      <c r="BU38" s="84"/>
      <c r="BV38" s="84"/>
      <c r="BW38" s="84"/>
      <c r="BX38" s="85"/>
    </row>
    <row r="39" spans="7:76" ht="11.25" customHeight="1" x14ac:dyDescent="0.25">
      <c r="G39" s="96">
        <v>3</v>
      </c>
      <c r="H39" s="97"/>
      <c r="I39" s="95" t="s">
        <v>62</v>
      </c>
      <c r="J39" s="95"/>
      <c r="K39" s="95"/>
      <c r="L39" s="95"/>
      <c r="M39" s="95"/>
      <c r="N39" s="95"/>
      <c r="O39" s="95"/>
      <c r="P39" s="95">
        <v>5</v>
      </c>
      <c r="Q39" s="95"/>
      <c r="R39" s="99">
        <v>15</v>
      </c>
      <c r="S39" s="99"/>
      <c r="T39" s="99">
        <v>8</v>
      </c>
      <c r="U39" s="99"/>
      <c r="V39" s="99">
        <v>6</v>
      </c>
      <c r="W39" s="99"/>
      <c r="X39" s="99"/>
      <c r="Y39" s="99"/>
      <c r="Z39" s="101">
        <v>2.2999999999999998</v>
      </c>
      <c r="AA39" s="101"/>
      <c r="AB39" s="101">
        <f>SUM(R39:Y40)</f>
        <v>29</v>
      </c>
      <c r="AC39" s="101"/>
      <c r="AD39" s="101">
        <v>4</v>
      </c>
      <c r="AE39" s="101"/>
      <c r="AF39" s="102">
        <f>AB39/2.5</f>
        <v>11.6</v>
      </c>
      <c r="AG39" s="102"/>
      <c r="AH39" s="102"/>
      <c r="AJ39" s="62">
        <v>8</v>
      </c>
      <c r="AK39" s="79" t="s">
        <v>67</v>
      </c>
      <c r="AL39" s="80"/>
      <c r="AM39" s="80"/>
      <c r="AN39" s="80"/>
      <c r="AO39" s="81"/>
      <c r="AP39" s="96">
        <v>3</v>
      </c>
      <c r="AQ39" s="97"/>
      <c r="AR39" s="95" t="s">
        <v>60</v>
      </c>
      <c r="AS39" s="95"/>
      <c r="AT39" s="95"/>
      <c r="AU39" s="95"/>
      <c r="AV39" s="95"/>
      <c r="AW39" s="95"/>
      <c r="AX39" s="95"/>
      <c r="AY39" s="95">
        <v>5</v>
      </c>
      <c r="AZ39" s="95"/>
      <c r="BA39" s="94">
        <v>17</v>
      </c>
      <c r="BB39" s="94"/>
      <c r="BC39" s="94">
        <v>7</v>
      </c>
      <c r="BD39" s="94"/>
      <c r="BE39" s="94">
        <v>19</v>
      </c>
      <c r="BF39" s="94"/>
      <c r="BG39" s="94">
        <v>17</v>
      </c>
      <c r="BH39" s="94"/>
      <c r="BI39" s="98">
        <v>4</v>
      </c>
      <c r="BJ39" s="98"/>
      <c r="BK39" s="98">
        <v>62</v>
      </c>
      <c r="BL39" s="98"/>
      <c r="BM39" s="98">
        <v>1</v>
      </c>
      <c r="BN39" s="98"/>
      <c r="BO39" s="100">
        <f>BK39/BI39</f>
        <v>15.5</v>
      </c>
      <c r="BP39" s="100"/>
      <c r="BQ39" s="100"/>
      <c r="BS39" s="62">
        <v>8</v>
      </c>
      <c r="BT39" s="79" t="s">
        <v>89</v>
      </c>
      <c r="BU39" s="80"/>
      <c r="BV39" s="80"/>
      <c r="BW39" s="80"/>
      <c r="BX39" s="81"/>
    </row>
    <row r="40" spans="7:76" ht="11.25" customHeight="1" x14ac:dyDescent="0.25">
      <c r="G40" s="96"/>
      <c r="H40" s="97"/>
      <c r="I40" s="95"/>
      <c r="J40" s="95"/>
      <c r="K40" s="95"/>
      <c r="L40" s="95"/>
      <c r="M40" s="95"/>
      <c r="N40" s="95"/>
      <c r="O40" s="95"/>
      <c r="P40" s="95"/>
      <c r="Q40" s="95"/>
      <c r="R40" s="99"/>
      <c r="S40" s="99"/>
      <c r="T40" s="99"/>
      <c r="U40" s="99"/>
      <c r="V40" s="99"/>
      <c r="W40" s="99"/>
      <c r="X40" s="99"/>
      <c r="Y40" s="99"/>
      <c r="Z40" s="101"/>
      <c r="AA40" s="101"/>
      <c r="AB40" s="101"/>
      <c r="AC40" s="101"/>
      <c r="AD40" s="101"/>
      <c r="AE40" s="101"/>
      <c r="AF40" s="102"/>
      <c r="AG40" s="102"/>
      <c r="AH40" s="102"/>
      <c r="AJ40" s="63"/>
      <c r="AK40" s="82"/>
      <c r="AL40" s="82"/>
      <c r="AM40" s="82"/>
      <c r="AN40" s="82"/>
      <c r="AO40" s="83"/>
      <c r="AP40" s="96"/>
      <c r="AQ40" s="97"/>
      <c r="AR40" s="95"/>
      <c r="AS40" s="95"/>
      <c r="AT40" s="95"/>
      <c r="AU40" s="95"/>
      <c r="AV40" s="95"/>
      <c r="AW40" s="95"/>
      <c r="AX40" s="95"/>
      <c r="AY40" s="95"/>
      <c r="AZ40" s="95"/>
      <c r="BA40" s="94"/>
      <c r="BB40" s="94"/>
      <c r="BC40" s="94"/>
      <c r="BD40" s="94"/>
      <c r="BE40" s="94"/>
      <c r="BF40" s="94"/>
      <c r="BG40" s="94"/>
      <c r="BH40" s="94"/>
      <c r="BI40" s="98"/>
      <c r="BJ40" s="98"/>
      <c r="BK40" s="98"/>
      <c r="BL40" s="98"/>
      <c r="BM40" s="98"/>
      <c r="BN40" s="98"/>
      <c r="BO40" s="100"/>
      <c r="BP40" s="100"/>
      <c r="BQ40" s="100"/>
      <c r="BS40" s="63"/>
      <c r="BT40" s="82"/>
      <c r="BU40" s="82"/>
      <c r="BV40" s="82"/>
      <c r="BW40" s="82"/>
      <c r="BX40" s="83"/>
    </row>
    <row r="41" spans="7:76" ht="11.25" customHeight="1" x14ac:dyDescent="0.25">
      <c r="G41" s="96">
        <v>4</v>
      </c>
      <c r="H41" s="97"/>
      <c r="I41" s="95" t="s">
        <v>63</v>
      </c>
      <c r="J41" s="95"/>
      <c r="K41" s="95"/>
      <c r="L41" s="95"/>
      <c r="M41" s="95"/>
      <c r="N41" s="95"/>
      <c r="O41" s="95"/>
      <c r="P41" s="95">
        <v>4</v>
      </c>
      <c r="Q41" s="95"/>
      <c r="R41" s="99">
        <v>12</v>
      </c>
      <c r="S41" s="99"/>
      <c r="T41" s="99">
        <v>10</v>
      </c>
      <c r="U41" s="99"/>
      <c r="V41" s="99">
        <v>5</v>
      </c>
      <c r="W41" s="99"/>
      <c r="X41" s="99">
        <v>18</v>
      </c>
      <c r="Y41" s="99"/>
      <c r="Z41" s="101">
        <v>4</v>
      </c>
      <c r="AA41" s="101"/>
      <c r="AB41" s="101">
        <v>47</v>
      </c>
      <c r="AC41" s="101"/>
      <c r="AD41" s="101">
        <v>0</v>
      </c>
      <c r="AE41" s="101"/>
      <c r="AF41" s="102">
        <f>AB41/Z41</f>
        <v>11.75</v>
      </c>
      <c r="AG41" s="102"/>
      <c r="AH41" s="102"/>
      <c r="AJ41" s="63"/>
      <c r="AK41" s="82"/>
      <c r="AL41" s="82"/>
      <c r="AM41" s="82"/>
      <c r="AN41" s="82"/>
      <c r="AO41" s="83"/>
      <c r="AP41" s="96">
        <v>4</v>
      </c>
      <c r="AQ41" s="97"/>
      <c r="AR41" s="95" t="s">
        <v>56</v>
      </c>
      <c r="AS41" s="95"/>
      <c r="AT41" s="95"/>
      <c r="AU41" s="95"/>
      <c r="AV41" s="95"/>
      <c r="AW41" s="95"/>
      <c r="AX41" s="95"/>
      <c r="AY41" s="95">
        <v>5</v>
      </c>
      <c r="AZ41" s="95"/>
      <c r="BA41" s="94">
        <v>10</v>
      </c>
      <c r="BB41" s="94"/>
      <c r="BC41" s="94">
        <v>9</v>
      </c>
      <c r="BD41" s="94"/>
      <c r="BE41" s="94">
        <v>11</v>
      </c>
      <c r="BF41" s="94"/>
      <c r="BG41" s="94">
        <v>10</v>
      </c>
      <c r="BH41" s="94"/>
      <c r="BI41" s="98">
        <v>4</v>
      </c>
      <c r="BJ41" s="98"/>
      <c r="BK41" s="98">
        <v>41</v>
      </c>
      <c r="BL41" s="98"/>
      <c r="BM41" s="98">
        <v>1</v>
      </c>
      <c r="BN41" s="98"/>
      <c r="BO41" s="100">
        <f>BK41/BI41</f>
        <v>10.25</v>
      </c>
      <c r="BP41" s="100"/>
      <c r="BQ41" s="100"/>
      <c r="BS41" s="63"/>
      <c r="BT41" s="82"/>
      <c r="BU41" s="82"/>
      <c r="BV41" s="82"/>
      <c r="BW41" s="82"/>
      <c r="BX41" s="83"/>
    </row>
    <row r="42" spans="7:76" ht="11.25" customHeight="1" x14ac:dyDescent="0.25">
      <c r="G42" s="96"/>
      <c r="H42" s="97"/>
      <c r="I42" s="95"/>
      <c r="J42" s="95"/>
      <c r="K42" s="95"/>
      <c r="L42" s="95"/>
      <c r="M42" s="95"/>
      <c r="N42" s="95"/>
      <c r="O42" s="95"/>
      <c r="P42" s="95"/>
      <c r="Q42" s="95"/>
      <c r="R42" s="99"/>
      <c r="S42" s="99"/>
      <c r="T42" s="99"/>
      <c r="U42" s="99"/>
      <c r="V42" s="99"/>
      <c r="W42" s="99"/>
      <c r="X42" s="99"/>
      <c r="Y42" s="99"/>
      <c r="Z42" s="101"/>
      <c r="AA42" s="101"/>
      <c r="AB42" s="101"/>
      <c r="AC42" s="101"/>
      <c r="AD42" s="101"/>
      <c r="AE42" s="101"/>
      <c r="AF42" s="102"/>
      <c r="AG42" s="102"/>
      <c r="AH42" s="102"/>
      <c r="AJ42" s="64"/>
      <c r="AK42" s="84"/>
      <c r="AL42" s="84"/>
      <c r="AM42" s="84"/>
      <c r="AN42" s="84"/>
      <c r="AO42" s="85"/>
      <c r="AP42" s="96"/>
      <c r="AQ42" s="97"/>
      <c r="AR42" s="95"/>
      <c r="AS42" s="95"/>
      <c r="AT42" s="95"/>
      <c r="AU42" s="95"/>
      <c r="AV42" s="95"/>
      <c r="AW42" s="95"/>
      <c r="AX42" s="95"/>
      <c r="AY42" s="95"/>
      <c r="AZ42" s="95"/>
      <c r="BA42" s="94"/>
      <c r="BB42" s="94"/>
      <c r="BC42" s="94"/>
      <c r="BD42" s="94"/>
      <c r="BE42" s="94"/>
      <c r="BF42" s="94"/>
      <c r="BG42" s="94"/>
      <c r="BH42" s="94"/>
      <c r="BI42" s="98"/>
      <c r="BJ42" s="98"/>
      <c r="BK42" s="98"/>
      <c r="BL42" s="98"/>
      <c r="BM42" s="98"/>
      <c r="BN42" s="98"/>
      <c r="BO42" s="100"/>
      <c r="BP42" s="100"/>
      <c r="BQ42" s="100"/>
      <c r="BS42" s="64"/>
      <c r="BT42" s="84"/>
      <c r="BU42" s="84"/>
      <c r="BV42" s="84"/>
      <c r="BW42" s="84"/>
      <c r="BX42" s="85"/>
    </row>
    <row r="43" spans="7:76" ht="11.25" customHeight="1" x14ac:dyDescent="0.25">
      <c r="G43" s="96">
        <v>5</v>
      </c>
      <c r="H43" s="97"/>
      <c r="I43" s="95" t="s">
        <v>64</v>
      </c>
      <c r="J43" s="95"/>
      <c r="K43" s="95"/>
      <c r="L43" s="95"/>
      <c r="M43" s="95"/>
      <c r="N43" s="95"/>
      <c r="O43" s="95"/>
      <c r="P43" s="95">
        <v>4</v>
      </c>
      <c r="Q43" s="95"/>
      <c r="R43" s="94">
        <v>8</v>
      </c>
      <c r="S43" s="94"/>
      <c r="T43" s="94">
        <v>8</v>
      </c>
      <c r="U43" s="94"/>
      <c r="V43" s="94">
        <v>11</v>
      </c>
      <c r="W43" s="94"/>
      <c r="X43" s="94">
        <v>8</v>
      </c>
      <c r="Y43" s="94"/>
      <c r="Z43" s="98">
        <v>4</v>
      </c>
      <c r="AA43" s="98"/>
      <c r="AB43" s="98">
        <v>36</v>
      </c>
      <c r="AC43" s="98"/>
      <c r="AD43" s="98">
        <v>1</v>
      </c>
      <c r="AE43" s="98"/>
      <c r="AF43" s="100">
        <f>AB43/Z43</f>
        <v>9</v>
      </c>
      <c r="AG43" s="100"/>
      <c r="AH43" s="100"/>
      <c r="AJ43" s="62">
        <v>12</v>
      </c>
      <c r="AK43" s="79" t="s">
        <v>71</v>
      </c>
      <c r="AL43" s="80"/>
      <c r="AM43" s="80"/>
      <c r="AN43" s="80"/>
      <c r="AO43" s="81"/>
      <c r="AP43" s="96">
        <v>5</v>
      </c>
      <c r="AQ43" s="97"/>
      <c r="AR43" s="95" t="s">
        <v>55</v>
      </c>
      <c r="AS43" s="95"/>
      <c r="AT43" s="95"/>
      <c r="AU43" s="95"/>
      <c r="AV43" s="95"/>
      <c r="AW43" s="95"/>
      <c r="AX43" s="95"/>
      <c r="AY43" s="95">
        <v>4</v>
      </c>
      <c r="AZ43" s="95"/>
      <c r="BA43" s="94">
        <v>8</v>
      </c>
      <c r="BB43" s="94"/>
      <c r="BC43" s="94">
        <v>7</v>
      </c>
      <c r="BD43" s="94"/>
      <c r="BE43" s="94">
        <v>14</v>
      </c>
      <c r="BF43" s="94"/>
      <c r="BG43" s="94">
        <v>10</v>
      </c>
      <c r="BH43" s="94"/>
      <c r="BI43" s="98">
        <v>3.3</v>
      </c>
      <c r="BJ43" s="98"/>
      <c r="BK43" s="98">
        <v>39</v>
      </c>
      <c r="BL43" s="98"/>
      <c r="BM43" s="98">
        <v>0</v>
      </c>
      <c r="BN43" s="98"/>
      <c r="BO43" s="94">
        <f>BK43/3.5</f>
        <v>11.142857142857142</v>
      </c>
      <c r="BP43" s="94"/>
      <c r="BQ43" s="94"/>
      <c r="BS43" s="62">
        <v>12</v>
      </c>
      <c r="BT43" s="79" t="s">
        <v>91</v>
      </c>
      <c r="BU43" s="80"/>
      <c r="BV43" s="80"/>
      <c r="BW43" s="80"/>
      <c r="BX43" s="81"/>
    </row>
    <row r="44" spans="7:76" ht="11.25" customHeight="1" x14ac:dyDescent="0.25">
      <c r="G44" s="96"/>
      <c r="H44" s="97"/>
      <c r="I44" s="95"/>
      <c r="J44" s="95"/>
      <c r="K44" s="95"/>
      <c r="L44" s="95"/>
      <c r="M44" s="95"/>
      <c r="N44" s="95"/>
      <c r="O44" s="95"/>
      <c r="P44" s="95"/>
      <c r="Q44" s="95"/>
      <c r="R44" s="94"/>
      <c r="S44" s="94"/>
      <c r="T44" s="94"/>
      <c r="U44" s="94"/>
      <c r="V44" s="94"/>
      <c r="W44" s="94"/>
      <c r="X44" s="94"/>
      <c r="Y44" s="94"/>
      <c r="Z44" s="98"/>
      <c r="AA44" s="98"/>
      <c r="AB44" s="98"/>
      <c r="AC44" s="98"/>
      <c r="AD44" s="98"/>
      <c r="AE44" s="98"/>
      <c r="AF44" s="100"/>
      <c r="AG44" s="100"/>
      <c r="AH44" s="100"/>
      <c r="AJ44" s="63"/>
      <c r="AK44" s="82"/>
      <c r="AL44" s="82"/>
      <c r="AM44" s="82"/>
      <c r="AN44" s="82"/>
      <c r="AO44" s="83"/>
      <c r="AP44" s="96"/>
      <c r="AQ44" s="97"/>
      <c r="AR44" s="95"/>
      <c r="AS44" s="95"/>
      <c r="AT44" s="95"/>
      <c r="AU44" s="95"/>
      <c r="AV44" s="95"/>
      <c r="AW44" s="95"/>
      <c r="AX44" s="95"/>
      <c r="AY44" s="95"/>
      <c r="AZ44" s="95"/>
      <c r="BA44" s="94"/>
      <c r="BB44" s="94"/>
      <c r="BC44" s="94"/>
      <c r="BD44" s="94"/>
      <c r="BE44" s="94"/>
      <c r="BF44" s="94"/>
      <c r="BG44" s="94"/>
      <c r="BH44" s="94"/>
      <c r="BI44" s="98"/>
      <c r="BJ44" s="98"/>
      <c r="BK44" s="98"/>
      <c r="BL44" s="98"/>
      <c r="BM44" s="98"/>
      <c r="BN44" s="98"/>
      <c r="BO44" s="94"/>
      <c r="BP44" s="94"/>
      <c r="BQ44" s="94"/>
      <c r="BS44" s="63"/>
      <c r="BT44" s="82"/>
      <c r="BU44" s="82"/>
      <c r="BV44" s="82"/>
      <c r="BW44" s="82"/>
      <c r="BX44" s="83"/>
    </row>
    <row r="45" spans="7:76" ht="11.25" customHeight="1" x14ac:dyDescent="0.25">
      <c r="G45" s="96">
        <v>6</v>
      </c>
      <c r="H45" s="97"/>
      <c r="I45" s="95"/>
      <c r="J45" s="95"/>
      <c r="K45" s="95"/>
      <c r="L45" s="95"/>
      <c r="M45" s="95"/>
      <c r="N45" s="95"/>
      <c r="O45" s="95"/>
      <c r="P45" s="95"/>
      <c r="Q45" s="95"/>
      <c r="R45" s="94"/>
      <c r="S45" s="94"/>
      <c r="T45" s="94"/>
      <c r="U45" s="94"/>
      <c r="V45" s="94"/>
      <c r="W45" s="94"/>
      <c r="X45" s="94"/>
      <c r="Y45" s="94"/>
      <c r="Z45" s="98"/>
      <c r="AA45" s="98"/>
      <c r="AB45" s="98"/>
      <c r="AC45" s="98"/>
      <c r="AD45" s="98"/>
      <c r="AE45" s="98"/>
      <c r="AF45" s="94"/>
      <c r="AG45" s="94"/>
      <c r="AH45" s="94"/>
      <c r="AJ45" s="63"/>
      <c r="AK45" s="82"/>
      <c r="AL45" s="82"/>
      <c r="AM45" s="82"/>
      <c r="AN45" s="82"/>
      <c r="AO45" s="83"/>
      <c r="AP45" s="96">
        <v>6</v>
      </c>
      <c r="AQ45" s="97"/>
      <c r="AR45" s="95"/>
      <c r="AS45" s="95"/>
      <c r="AT45" s="95"/>
      <c r="AU45" s="95"/>
      <c r="AV45" s="95"/>
      <c r="AW45" s="95"/>
      <c r="AX45" s="95"/>
      <c r="AY45" s="95"/>
      <c r="AZ45" s="95"/>
      <c r="BA45" s="94"/>
      <c r="BB45" s="94"/>
      <c r="BC45" s="94"/>
      <c r="BD45" s="94"/>
      <c r="BE45" s="94"/>
      <c r="BF45" s="94"/>
      <c r="BG45" s="94"/>
      <c r="BH45" s="94"/>
      <c r="BI45" s="95"/>
      <c r="BJ45" s="95"/>
      <c r="BK45" s="95"/>
      <c r="BL45" s="95"/>
      <c r="BM45" s="95"/>
      <c r="BN45" s="95"/>
      <c r="BO45" s="94"/>
      <c r="BP45" s="94"/>
      <c r="BQ45" s="94"/>
      <c r="BS45" s="63"/>
      <c r="BT45" s="82"/>
      <c r="BU45" s="82"/>
      <c r="BV45" s="82"/>
      <c r="BW45" s="82"/>
      <c r="BX45" s="83"/>
    </row>
    <row r="46" spans="7:76" ht="11.25" customHeight="1" x14ac:dyDescent="0.25">
      <c r="G46" s="96"/>
      <c r="H46" s="97"/>
      <c r="I46" s="95"/>
      <c r="J46" s="95"/>
      <c r="K46" s="95"/>
      <c r="L46" s="95"/>
      <c r="M46" s="95"/>
      <c r="N46" s="95"/>
      <c r="O46" s="95"/>
      <c r="P46" s="95"/>
      <c r="Q46" s="95"/>
      <c r="R46" s="94"/>
      <c r="S46" s="94"/>
      <c r="T46" s="94"/>
      <c r="U46" s="94"/>
      <c r="V46" s="94"/>
      <c r="W46" s="94"/>
      <c r="X46" s="94"/>
      <c r="Y46" s="94"/>
      <c r="Z46" s="98"/>
      <c r="AA46" s="98"/>
      <c r="AB46" s="98"/>
      <c r="AC46" s="98"/>
      <c r="AD46" s="98"/>
      <c r="AE46" s="98"/>
      <c r="AF46" s="94"/>
      <c r="AG46" s="94"/>
      <c r="AH46" s="94"/>
      <c r="AJ46" s="64"/>
      <c r="AK46" s="84"/>
      <c r="AL46" s="84"/>
      <c r="AM46" s="84"/>
      <c r="AN46" s="84"/>
      <c r="AO46" s="85"/>
      <c r="AP46" s="96"/>
      <c r="AQ46" s="97"/>
      <c r="AR46" s="95"/>
      <c r="AS46" s="95"/>
      <c r="AT46" s="95"/>
      <c r="AU46" s="95"/>
      <c r="AV46" s="95"/>
      <c r="AW46" s="95"/>
      <c r="AX46" s="95"/>
      <c r="AY46" s="95"/>
      <c r="AZ46" s="95"/>
      <c r="BA46" s="94"/>
      <c r="BB46" s="94"/>
      <c r="BC46" s="94"/>
      <c r="BD46" s="94"/>
      <c r="BE46" s="94"/>
      <c r="BF46" s="94"/>
      <c r="BG46" s="94"/>
      <c r="BH46" s="94"/>
      <c r="BI46" s="95"/>
      <c r="BJ46" s="95"/>
      <c r="BK46" s="95"/>
      <c r="BL46" s="95"/>
      <c r="BM46" s="95"/>
      <c r="BN46" s="95"/>
      <c r="BO46" s="94"/>
      <c r="BP46" s="94"/>
      <c r="BQ46" s="94"/>
      <c r="BS46" s="64"/>
      <c r="BT46" s="84"/>
      <c r="BU46" s="84"/>
      <c r="BV46" s="84"/>
      <c r="BW46" s="84"/>
      <c r="BX46" s="85"/>
    </row>
    <row r="47" spans="7:76" ht="11.25" customHeight="1" x14ac:dyDescent="0.25">
      <c r="G47" s="96">
        <v>7</v>
      </c>
      <c r="H47" s="97"/>
      <c r="I47" s="95"/>
      <c r="J47" s="95"/>
      <c r="K47" s="95"/>
      <c r="L47" s="95"/>
      <c r="M47" s="95"/>
      <c r="N47" s="95"/>
      <c r="O47" s="95"/>
      <c r="P47" s="95"/>
      <c r="Q47" s="95"/>
      <c r="R47" s="94"/>
      <c r="S47" s="94"/>
      <c r="T47" s="94"/>
      <c r="U47" s="94"/>
      <c r="V47" s="94"/>
      <c r="W47" s="94"/>
      <c r="X47" s="94"/>
      <c r="Y47" s="94"/>
      <c r="Z47" s="98"/>
      <c r="AA47" s="98"/>
      <c r="AB47" s="98"/>
      <c r="AC47" s="98"/>
      <c r="AD47" s="98"/>
      <c r="AE47" s="98"/>
      <c r="AF47" s="94"/>
      <c r="AG47" s="94"/>
      <c r="AH47" s="94"/>
      <c r="AJ47" s="73">
        <v>16</v>
      </c>
      <c r="AK47" s="79" t="s">
        <v>75</v>
      </c>
      <c r="AL47" s="80"/>
      <c r="AM47" s="80"/>
      <c r="AN47" s="80"/>
      <c r="AO47" s="81"/>
      <c r="AP47" s="96">
        <v>7</v>
      </c>
      <c r="AQ47" s="97"/>
      <c r="AR47" s="95"/>
      <c r="AS47" s="95"/>
      <c r="AT47" s="95"/>
      <c r="AU47" s="95"/>
      <c r="AV47" s="95"/>
      <c r="AW47" s="95"/>
      <c r="AX47" s="95"/>
      <c r="AY47" s="95"/>
      <c r="AZ47" s="95"/>
      <c r="BA47" s="94"/>
      <c r="BB47" s="94"/>
      <c r="BC47" s="94"/>
      <c r="BD47" s="94"/>
      <c r="BE47" s="94"/>
      <c r="BF47" s="94"/>
      <c r="BG47" s="94"/>
      <c r="BH47" s="94"/>
      <c r="BI47" s="95"/>
      <c r="BJ47" s="95"/>
      <c r="BK47" s="95"/>
      <c r="BL47" s="95"/>
      <c r="BM47" s="95"/>
      <c r="BN47" s="95"/>
      <c r="BO47" s="94"/>
      <c r="BP47" s="94"/>
      <c r="BQ47" s="94"/>
      <c r="BS47" s="73">
        <v>16</v>
      </c>
      <c r="BT47" s="79" t="s">
        <v>93</v>
      </c>
      <c r="BU47" s="80"/>
      <c r="BV47" s="80"/>
      <c r="BW47" s="80"/>
      <c r="BX47" s="81"/>
    </row>
    <row r="48" spans="7:76" ht="11.25" customHeight="1" x14ac:dyDescent="0.25">
      <c r="G48" s="96"/>
      <c r="H48" s="97"/>
      <c r="I48" s="95"/>
      <c r="J48" s="95"/>
      <c r="K48" s="95"/>
      <c r="L48" s="95"/>
      <c r="M48" s="95"/>
      <c r="N48" s="95"/>
      <c r="O48" s="95"/>
      <c r="P48" s="95"/>
      <c r="Q48" s="95"/>
      <c r="R48" s="94"/>
      <c r="S48" s="94"/>
      <c r="T48" s="94"/>
      <c r="U48" s="94"/>
      <c r="V48" s="94"/>
      <c r="W48" s="94"/>
      <c r="X48" s="94"/>
      <c r="Y48" s="94"/>
      <c r="Z48" s="98"/>
      <c r="AA48" s="98"/>
      <c r="AB48" s="98"/>
      <c r="AC48" s="98"/>
      <c r="AD48" s="98"/>
      <c r="AE48" s="98"/>
      <c r="AF48" s="94"/>
      <c r="AG48" s="94"/>
      <c r="AH48" s="94"/>
      <c r="AJ48" s="63"/>
      <c r="AK48" s="82"/>
      <c r="AL48" s="82"/>
      <c r="AM48" s="82"/>
      <c r="AN48" s="82"/>
      <c r="AO48" s="83"/>
      <c r="AP48" s="96"/>
      <c r="AQ48" s="97"/>
      <c r="AR48" s="95"/>
      <c r="AS48" s="95"/>
      <c r="AT48" s="95"/>
      <c r="AU48" s="95"/>
      <c r="AV48" s="95"/>
      <c r="AW48" s="95"/>
      <c r="AX48" s="95"/>
      <c r="AY48" s="95"/>
      <c r="AZ48" s="95"/>
      <c r="BA48" s="94"/>
      <c r="BB48" s="94"/>
      <c r="BC48" s="94"/>
      <c r="BD48" s="94"/>
      <c r="BE48" s="94"/>
      <c r="BF48" s="94"/>
      <c r="BG48" s="94"/>
      <c r="BH48" s="94"/>
      <c r="BI48" s="95"/>
      <c r="BJ48" s="95"/>
      <c r="BK48" s="95"/>
      <c r="BL48" s="95"/>
      <c r="BM48" s="95"/>
      <c r="BN48" s="95"/>
      <c r="BO48" s="94"/>
      <c r="BP48" s="94"/>
      <c r="BQ48" s="94"/>
      <c r="BS48" s="63"/>
      <c r="BT48" s="82"/>
      <c r="BU48" s="82"/>
      <c r="BV48" s="82"/>
      <c r="BW48" s="82"/>
      <c r="BX48" s="83"/>
    </row>
    <row r="49" spans="9:76" ht="11.25" customHeight="1" x14ac:dyDescent="0.25">
      <c r="AJ49" s="63"/>
      <c r="AK49" s="82"/>
      <c r="AL49" s="82"/>
      <c r="AM49" s="82"/>
      <c r="AN49" s="82"/>
      <c r="AO49" s="83"/>
      <c r="BS49" s="63"/>
      <c r="BT49" s="82"/>
      <c r="BU49" s="82"/>
      <c r="BV49" s="82"/>
      <c r="BW49" s="82"/>
      <c r="BX49" s="83"/>
    </row>
    <row r="50" spans="9:76" ht="11.25" customHeight="1" x14ac:dyDescent="0.25">
      <c r="I50" s="43" t="s">
        <v>36</v>
      </c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5"/>
      <c r="AJ50" s="64"/>
      <c r="AK50" s="84"/>
      <c r="AL50" s="84"/>
      <c r="AM50" s="84"/>
      <c r="AN50" s="84"/>
      <c r="AO50" s="85"/>
      <c r="AR50" s="43" t="s">
        <v>36</v>
      </c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5"/>
      <c r="BS50" s="64"/>
      <c r="BT50" s="84"/>
      <c r="BU50" s="84"/>
      <c r="BV50" s="84"/>
      <c r="BW50" s="84"/>
      <c r="BX50" s="85"/>
    </row>
    <row r="51" spans="9:76" ht="11.25" customHeight="1" x14ac:dyDescent="0.25">
      <c r="I51" s="46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8"/>
      <c r="AJ51" s="73">
        <v>20</v>
      </c>
      <c r="AK51" s="79" t="s">
        <v>95</v>
      </c>
      <c r="AL51" s="80"/>
      <c r="AM51" s="80"/>
      <c r="AN51" s="80"/>
      <c r="AO51" s="81"/>
      <c r="AR51" s="46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8"/>
      <c r="BS51" s="73">
        <v>20</v>
      </c>
      <c r="BT51" s="79" t="s">
        <v>95</v>
      </c>
      <c r="BU51" s="80"/>
      <c r="BV51" s="80"/>
      <c r="BW51" s="80"/>
      <c r="BX51" s="81"/>
    </row>
    <row r="52" spans="9:76" ht="11.25" customHeight="1" x14ac:dyDescent="0.25">
      <c r="I52" s="46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8"/>
      <c r="AJ52" s="63"/>
      <c r="AK52" s="82"/>
      <c r="AL52" s="82"/>
      <c r="AM52" s="82"/>
      <c r="AN52" s="82"/>
      <c r="AO52" s="83"/>
      <c r="AR52" s="46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8"/>
      <c r="BS52" s="63"/>
      <c r="BT52" s="82"/>
      <c r="BU52" s="82"/>
      <c r="BV52" s="82"/>
      <c r="BW52" s="82"/>
      <c r="BX52" s="83"/>
    </row>
    <row r="53" spans="9:76" ht="11.25" customHeight="1" x14ac:dyDescent="0.25">
      <c r="I53" s="46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8"/>
      <c r="AJ53" s="63"/>
      <c r="AK53" s="82"/>
      <c r="AL53" s="82"/>
      <c r="AM53" s="82"/>
      <c r="AN53" s="82"/>
      <c r="AO53" s="83"/>
      <c r="AR53" s="46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8"/>
      <c r="BS53" s="63"/>
      <c r="BT53" s="82"/>
      <c r="BU53" s="82"/>
      <c r="BV53" s="82"/>
      <c r="BW53" s="82"/>
      <c r="BX53" s="83"/>
    </row>
    <row r="54" spans="9:76" ht="11.25" customHeight="1" x14ac:dyDescent="0.25">
      <c r="I54" s="49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1"/>
      <c r="AJ54" s="64"/>
      <c r="AK54" s="84"/>
      <c r="AL54" s="84"/>
      <c r="AM54" s="84"/>
      <c r="AN54" s="84"/>
      <c r="AO54" s="85"/>
      <c r="AR54" s="49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1"/>
      <c r="BS54" s="64"/>
      <c r="BT54" s="84"/>
      <c r="BU54" s="84"/>
      <c r="BV54" s="84"/>
      <c r="BW54" s="84"/>
      <c r="BX54" s="85"/>
    </row>
    <row r="55" spans="9:76" ht="6" customHeight="1" x14ac:dyDescent="0.25"/>
    <row r="56" spans="9:76" ht="15" customHeight="1" x14ac:dyDescent="0.25">
      <c r="I56" s="86" t="s">
        <v>37</v>
      </c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8"/>
      <c r="AQ56" s="89" t="s">
        <v>38</v>
      </c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1" t="s">
        <v>39</v>
      </c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3"/>
    </row>
  </sheetData>
  <mergeCells count="362">
    <mergeCell ref="BR3:BX3"/>
    <mergeCell ref="S4:AC4"/>
    <mergeCell ref="AF4:AN5"/>
    <mergeCell ref="AS4:BA5"/>
    <mergeCell ref="BC4:BI5"/>
    <mergeCell ref="BJ4:BP5"/>
    <mergeCell ref="BR4:BX5"/>
    <mergeCell ref="S5:AC5"/>
    <mergeCell ref="S3:AC3"/>
    <mergeCell ref="AF3:AN3"/>
    <mergeCell ref="AO3:AR5"/>
    <mergeCell ref="AS3:BA3"/>
    <mergeCell ref="BC3:BI3"/>
    <mergeCell ref="BJ3:BP3"/>
    <mergeCell ref="AR7:AX7"/>
    <mergeCell ref="AY7:AZ7"/>
    <mergeCell ref="BA7:BE7"/>
    <mergeCell ref="BF7:BR7"/>
    <mergeCell ref="BS7:BU7"/>
    <mergeCell ref="BV7:BW7"/>
    <mergeCell ref="I7:O7"/>
    <mergeCell ref="P7:Q7"/>
    <mergeCell ref="R7:V7"/>
    <mergeCell ref="W7:AI7"/>
    <mergeCell ref="AJ7:AL7"/>
    <mergeCell ref="AM7:AN7"/>
    <mergeCell ref="AP8:AQ9"/>
    <mergeCell ref="AR8:AX9"/>
    <mergeCell ref="AY8:AZ9"/>
    <mergeCell ref="BS8:BU9"/>
    <mergeCell ref="BV8:BW9"/>
    <mergeCell ref="BX8:BX9"/>
    <mergeCell ref="G8:H9"/>
    <mergeCell ref="I8:O9"/>
    <mergeCell ref="P8:Q9"/>
    <mergeCell ref="AJ8:AL9"/>
    <mergeCell ref="AM8:AN9"/>
    <mergeCell ref="AO8:AO9"/>
    <mergeCell ref="AP10:AQ11"/>
    <mergeCell ref="AR10:AX11"/>
    <mergeCell ref="AY10:AZ11"/>
    <mergeCell ref="BS10:BU11"/>
    <mergeCell ref="BV10:BW11"/>
    <mergeCell ref="BX10:BX11"/>
    <mergeCell ref="G10:H11"/>
    <mergeCell ref="I10:O11"/>
    <mergeCell ref="P10:Q11"/>
    <mergeCell ref="AJ10:AL11"/>
    <mergeCell ref="AM10:AN11"/>
    <mergeCell ref="AO10:AO11"/>
    <mergeCell ref="AP12:AQ13"/>
    <mergeCell ref="AR12:AX13"/>
    <mergeCell ref="AY12:AZ13"/>
    <mergeCell ref="BS12:BU13"/>
    <mergeCell ref="BV12:BW13"/>
    <mergeCell ref="BX12:BX13"/>
    <mergeCell ref="G12:H13"/>
    <mergeCell ref="I12:O13"/>
    <mergeCell ref="P12:Q13"/>
    <mergeCell ref="AJ12:AL13"/>
    <mergeCell ref="AM12:AN13"/>
    <mergeCell ref="AO12:AO13"/>
    <mergeCell ref="AP14:AQ15"/>
    <mergeCell ref="AR14:AX15"/>
    <mergeCell ref="AY14:AZ15"/>
    <mergeCell ref="BS14:BU15"/>
    <mergeCell ref="BV14:BW15"/>
    <mergeCell ref="BX14:BX15"/>
    <mergeCell ref="G14:H15"/>
    <mergeCell ref="I14:O15"/>
    <mergeCell ref="P14:Q15"/>
    <mergeCell ref="AJ14:AL15"/>
    <mergeCell ref="AM14:AN15"/>
    <mergeCell ref="AO14:AO15"/>
    <mergeCell ref="AP16:AQ17"/>
    <mergeCell ref="AR16:AX17"/>
    <mergeCell ref="AY16:AZ17"/>
    <mergeCell ref="BS16:BU17"/>
    <mergeCell ref="BV16:BW17"/>
    <mergeCell ref="BX16:BX17"/>
    <mergeCell ref="G16:H17"/>
    <mergeCell ref="I16:O17"/>
    <mergeCell ref="P16:Q17"/>
    <mergeCell ref="AJ16:AL17"/>
    <mergeCell ref="AM16:AN17"/>
    <mergeCell ref="AO16:AO17"/>
    <mergeCell ref="AP18:AQ19"/>
    <mergeCell ref="AR18:AX19"/>
    <mergeCell ref="AY18:AZ19"/>
    <mergeCell ref="BS18:BU19"/>
    <mergeCell ref="BV18:BW19"/>
    <mergeCell ref="BX18:BX19"/>
    <mergeCell ref="G18:H19"/>
    <mergeCell ref="I18:O19"/>
    <mergeCell ref="P18:Q19"/>
    <mergeCell ref="AJ18:AL19"/>
    <mergeCell ref="AM18:AN19"/>
    <mergeCell ref="AO18:AO19"/>
    <mergeCell ref="AP20:AQ21"/>
    <mergeCell ref="AR20:AX21"/>
    <mergeCell ref="AY20:AZ21"/>
    <mergeCell ref="BS20:BU21"/>
    <mergeCell ref="BV20:BW21"/>
    <mergeCell ref="BX20:BX21"/>
    <mergeCell ref="G20:H21"/>
    <mergeCell ref="I20:O21"/>
    <mergeCell ref="P20:Q21"/>
    <mergeCell ref="AJ20:AL21"/>
    <mergeCell ref="AM20:AN21"/>
    <mergeCell ref="AO20:AO21"/>
    <mergeCell ref="AP22:AQ23"/>
    <mergeCell ref="AR22:AX23"/>
    <mergeCell ref="AY22:AZ23"/>
    <mergeCell ref="BS22:BU23"/>
    <mergeCell ref="BV22:BW23"/>
    <mergeCell ref="BX22:BX23"/>
    <mergeCell ref="G22:H23"/>
    <mergeCell ref="I22:O23"/>
    <mergeCell ref="P22:Q23"/>
    <mergeCell ref="AJ22:AL23"/>
    <mergeCell ref="AM22:AN23"/>
    <mergeCell ref="AO22:AO23"/>
    <mergeCell ref="AP24:AQ25"/>
    <mergeCell ref="AR24:AX25"/>
    <mergeCell ref="AY24:AZ25"/>
    <mergeCell ref="BS24:BU25"/>
    <mergeCell ref="BV24:BW25"/>
    <mergeCell ref="BX24:BX25"/>
    <mergeCell ref="G24:H25"/>
    <mergeCell ref="I24:O25"/>
    <mergeCell ref="P24:Q25"/>
    <mergeCell ref="AJ24:AL25"/>
    <mergeCell ref="AM24:AN25"/>
    <mergeCell ref="AO24:AO25"/>
    <mergeCell ref="AP26:AQ27"/>
    <mergeCell ref="AR26:AX27"/>
    <mergeCell ref="AY26:AZ27"/>
    <mergeCell ref="BS26:BU27"/>
    <mergeCell ref="BV26:BW27"/>
    <mergeCell ref="BX26:BX27"/>
    <mergeCell ref="G26:H27"/>
    <mergeCell ref="I26:O27"/>
    <mergeCell ref="P26:Q27"/>
    <mergeCell ref="AJ26:AL27"/>
    <mergeCell ref="AM26:AN27"/>
    <mergeCell ref="AO26:AO27"/>
    <mergeCell ref="AP28:AQ29"/>
    <mergeCell ref="AR28:AX29"/>
    <mergeCell ref="AY28:AZ29"/>
    <mergeCell ref="BS28:BU29"/>
    <mergeCell ref="BV28:BW29"/>
    <mergeCell ref="BX28:BX29"/>
    <mergeCell ref="G28:H29"/>
    <mergeCell ref="I28:O29"/>
    <mergeCell ref="P28:Q29"/>
    <mergeCell ref="AJ28:AL29"/>
    <mergeCell ref="AM28:AN29"/>
    <mergeCell ref="AO28:AO29"/>
    <mergeCell ref="BS30:BS31"/>
    <mergeCell ref="BT30:BV31"/>
    <mergeCell ref="BW30:BX31"/>
    <mergeCell ref="I34:O34"/>
    <mergeCell ref="P34:Q34"/>
    <mergeCell ref="R34:S34"/>
    <mergeCell ref="T34:U34"/>
    <mergeCell ref="V34:W34"/>
    <mergeCell ref="X34:Y34"/>
    <mergeCell ref="Z34:AA34"/>
    <mergeCell ref="AN30:AO31"/>
    <mergeCell ref="AR30:AU31"/>
    <mergeCell ref="BD30:BG31"/>
    <mergeCell ref="BH30:BL31"/>
    <mergeCell ref="BP30:BR31"/>
    <mergeCell ref="I30:L31"/>
    <mergeCell ref="U30:X31"/>
    <mergeCell ref="Y30:AC31"/>
    <mergeCell ref="AG30:AI31"/>
    <mergeCell ref="AJ30:AJ31"/>
    <mergeCell ref="AK30:AM31"/>
    <mergeCell ref="BM34:BN34"/>
    <mergeCell ref="BO34:BQ34"/>
    <mergeCell ref="BS34:BX34"/>
    <mergeCell ref="G35:H36"/>
    <mergeCell ref="I35:O36"/>
    <mergeCell ref="P35:Q36"/>
    <mergeCell ref="R35:S36"/>
    <mergeCell ref="T35:U36"/>
    <mergeCell ref="V35:W36"/>
    <mergeCell ref="X35:Y36"/>
    <mergeCell ref="BA34:BB34"/>
    <mergeCell ref="BC34:BD34"/>
    <mergeCell ref="BE34:BF34"/>
    <mergeCell ref="BG34:BH34"/>
    <mergeCell ref="BI34:BJ34"/>
    <mergeCell ref="BK34:BL34"/>
    <mergeCell ref="AB34:AC34"/>
    <mergeCell ref="AD34:AE34"/>
    <mergeCell ref="AF34:AH34"/>
    <mergeCell ref="AJ34:AO34"/>
    <mergeCell ref="AR34:AX34"/>
    <mergeCell ref="AY34:AZ34"/>
    <mergeCell ref="BI35:BJ36"/>
    <mergeCell ref="BK35:BL36"/>
    <mergeCell ref="BM35:BN36"/>
    <mergeCell ref="BO35:BQ36"/>
    <mergeCell ref="BE35:BF36"/>
    <mergeCell ref="BG35:BH36"/>
    <mergeCell ref="Z35:AA36"/>
    <mergeCell ref="AB35:AC36"/>
    <mergeCell ref="AD35:AE36"/>
    <mergeCell ref="AF35:AH36"/>
    <mergeCell ref="AK35:AO38"/>
    <mergeCell ref="AP35:AQ36"/>
    <mergeCell ref="AP37:AQ38"/>
    <mergeCell ref="BC37:BD38"/>
    <mergeCell ref="G37:H38"/>
    <mergeCell ref="I37:O38"/>
    <mergeCell ref="P37:Q38"/>
    <mergeCell ref="R37:S38"/>
    <mergeCell ref="T37:U38"/>
    <mergeCell ref="AR35:AX36"/>
    <mergeCell ref="AY35:AZ36"/>
    <mergeCell ref="BA35:BB36"/>
    <mergeCell ref="BC35:BD36"/>
    <mergeCell ref="V37:W38"/>
    <mergeCell ref="X37:Y38"/>
    <mergeCell ref="Z37:AA38"/>
    <mergeCell ref="AB37:AC38"/>
    <mergeCell ref="AD37:AE38"/>
    <mergeCell ref="AF37:AH38"/>
    <mergeCell ref="X39:Y40"/>
    <mergeCell ref="Z39:AA40"/>
    <mergeCell ref="AB39:AC40"/>
    <mergeCell ref="AD39:AE40"/>
    <mergeCell ref="AF39:AH40"/>
    <mergeCell ref="V39:W40"/>
    <mergeCell ref="BK41:BL42"/>
    <mergeCell ref="BM41:BN42"/>
    <mergeCell ref="BO41:BQ42"/>
    <mergeCell ref="AP41:AQ42"/>
    <mergeCell ref="AR41:AX42"/>
    <mergeCell ref="AY41:AZ42"/>
    <mergeCell ref="BA41:BB42"/>
    <mergeCell ref="BC41:BD42"/>
    <mergeCell ref="BE37:BF38"/>
    <mergeCell ref="BG37:BH38"/>
    <mergeCell ref="BG39:BH40"/>
    <mergeCell ref="AR37:AX38"/>
    <mergeCell ref="AY37:AZ38"/>
    <mergeCell ref="BA37:BB38"/>
    <mergeCell ref="BI37:BJ38"/>
    <mergeCell ref="BK37:BL38"/>
    <mergeCell ref="BM37:BN38"/>
    <mergeCell ref="BO37:BQ38"/>
    <mergeCell ref="BI39:BJ40"/>
    <mergeCell ref="BK39:BL40"/>
    <mergeCell ref="BM39:BN40"/>
    <mergeCell ref="BO39:BQ40"/>
    <mergeCell ref="AP39:AQ40"/>
    <mergeCell ref="AR39:AX40"/>
    <mergeCell ref="AY39:AZ40"/>
    <mergeCell ref="BA39:BB40"/>
    <mergeCell ref="BC39:BD40"/>
    <mergeCell ref="BE39:BF40"/>
    <mergeCell ref="BE41:BF42"/>
    <mergeCell ref="BG41:BH42"/>
    <mergeCell ref="BI41:BJ42"/>
    <mergeCell ref="G41:H42"/>
    <mergeCell ref="I41:O42"/>
    <mergeCell ref="P41:Q42"/>
    <mergeCell ref="R41:S42"/>
    <mergeCell ref="T41:U42"/>
    <mergeCell ref="V41:W42"/>
    <mergeCell ref="AK39:AO42"/>
    <mergeCell ref="X41:Y42"/>
    <mergeCell ref="Z41:AA42"/>
    <mergeCell ref="AB41:AC42"/>
    <mergeCell ref="AD41:AE42"/>
    <mergeCell ref="AF41:AH42"/>
    <mergeCell ref="G39:H40"/>
    <mergeCell ref="I39:O40"/>
    <mergeCell ref="P39:Q40"/>
    <mergeCell ref="R39:S40"/>
    <mergeCell ref="T39:U40"/>
    <mergeCell ref="BK45:BL46"/>
    <mergeCell ref="BM45:BN46"/>
    <mergeCell ref="BO45:BQ46"/>
    <mergeCell ref="AP45:AQ46"/>
    <mergeCell ref="AR45:AX46"/>
    <mergeCell ref="AY45:AZ46"/>
    <mergeCell ref="BA45:BB46"/>
    <mergeCell ref="BC45:BD46"/>
    <mergeCell ref="G43:H44"/>
    <mergeCell ref="I43:O44"/>
    <mergeCell ref="P43:Q44"/>
    <mergeCell ref="R43:S44"/>
    <mergeCell ref="T43:U44"/>
    <mergeCell ref="V43:W44"/>
    <mergeCell ref="X43:Y44"/>
    <mergeCell ref="Z43:AA44"/>
    <mergeCell ref="AB43:AC44"/>
    <mergeCell ref="AD43:AE44"/>
    <mergeCell ref="AF43:AH44"/>
    <mergeCell ref="AK43:AO46"/>
    <mergeCell ref="X45:Y46"/>
    <mergeCell ref="Z45:AA46"/>
    <mergeCell ref="AB45:AC46"/>
    <mergeCell ref="BG43:BH44"/>
    <mergeCell ref="BI43:BJ44"/>
    <mergeCell ref="BK43:BL44"/>
    <mergeCell ref="BM43:BN44"/>
    <mergeCell ref="BO43:BQ44"/>
    <mergeCell ref="AP43:AQ44"/>
    <mergeCell ref="AR43:AX44"/>
    <mergeCell ref="AY43:AZ44"/>
    <mergeCell ref="BA43:BB44"/>
    <mergeCell ref="BC43:BD44"/>
    <mergeCell ref="BE43:BF44"/>
    <mergeCell ref="BE45:BF46"/>
    <mergeCell ref="BG45:BH46"/>
    <mergeCell ref="BI45:BJ46"/>
    <mergeCell ref="G45:H46"/>
    <mergeCell ref="I45:O46"/>
    <mergeCell ref="P45:Q46"/>
    <mergeCell ref="R45:S46"/>
    <mergeCell ref="T45:U46"/>
    <mergeCell ref="V45:W46"/>
    <mergeCell ref="AD45:AE46"/>
    <mergeCell ref="AF45:AH46"/>
    <mergeCell ref="AD47:AE48"/>
    <mergeCell ref="AF47:AH48"/>
    <mergeCell ref="AK47:AO50"/>
    <mergeCell ref="G47:H48"/>
    <mergeCell ref="I47:O48"/>
    <mergeCell ref="P47:Q48"/>
    <mergeCell ref="R47:S48"/>
    <mergeCell ref="T47:U48"/>
    <mergeCell ref="V47:W48"/>
    <mergeCell ref="A1:B2"/>
    <mergeCell ref="BT35:BX38"/>
    <mergeCell ref="BT39:BX42"/>
    <mergeCell ref="BT43:BX46"/>
    <mergeCell ref="BT47:BX50"/>
    <mergeCell ref="BT51:BX54"/>
    <mergeCell ref="AK51:AO54"/>
    <mergeCell ref="I56:AO56"/>
    <mergeCell ref="AQ56:BC56"/>
    <mergeCell ref="BD56:BX56"/>
    <mergeCell ref="BG47:BH48"/>
    <mergeCell ref="BI47:BJ48"/>
    <mergeCell ref="BK47:BL48"/>
    <mergeCell ref="BM47:BN48"/>
    <mergeCell ref="BO47:BQ48"/>
    <mergeCell ref="AP47:AQ48"/>
    <mergeCell ref="AR47:AX48"/>
    <mergeCell ref="AY47:AZ48"/>
    <mergeCell ref="BA47:BB48"/>
    <mergeCell ref="BC47:BD48"/>
    <mergeCell ref="BE47:BF48"/>
    <mergeCell ref="X47:Y48"/>
    <mergeCell ref="Z47:AA48"/>
    <mergeCell ref="AB47:AC48"/>
  </mergeCells>
  <hyperlinks>
    <hyperlink ref="BD56" r:id="rId1" xr:uid="{B81FF005-315A-48C6-865B-5C7A2F9811A3}"/>
  </hyperlinks>
  <pageMargins left="0.48" right="0.38" top="0.31" bottom="0.26" header="0.17" footer="0.15"/>
  <pageSetup paperSize="9" scale="87" orientation="landscape" horizontalDpi="4294967293" verticalDpi="1200" r:id="rId2"/>
  <ignoredErrors>
    <ignoredError sqref="BT35 BT39" twoDigitTextYear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T20 ScoreCard</vt:lpstr>
      <vt:lpstr>OVERS</vt:lpstr>
      <vt:lpstr>III CHANCE CHART</vt:lpstr>
      <vt:lpstr>Quick Start Guide EXAMPLE</vt:lpstr>
      <vt:lpstr>'III CHANCE CHART'!Print_Area</vt:lpstr>
      <vt:lpstr>OVERS!Print_Area</vt:lpstr>
      <vt:lpstr>'Quick Start Guide EXAMPLE'!Print_Area</vt:lpstr>
      <vt:lpstr>'T20 ScoreCard'!Print_Area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Staben</dc:creator>
  <cp:lastModifiedBy>Jason Staben</cp:lastModifiedBy>
  <cp:lastPrinted>2018-01-27T11:32:29Z</cp:lastPrinted>
  <dcterms:created xsi:type="dcterms:W3CDTF">2018-01-24T09:27:51Z</dcterms:created>
  <dcterms:modified xsi:type="dcterms:W3CDTF">2018-01-27T11:45:25Z</dcterms:modified>
</cp:coreProperties>
</file>